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8400" windowHeight="11640" activeTab="3"/>
  </bookViews>
  <sheets>
    <sheet name="Cow10A-Data" sheetId="1" r:id="rId1"/>
    <sheet name="Cow10A-Graphs" sheetId="2" r:id="rId2"/>
    <sheet name="Cow10B-Data" sheetId="3" r:id="rId3"/>
    <sheet name="Cow10B-Graphs" sheetId="4" r:id="rId4"/>
    <sheet name="Eo Prof" sheetId="5" r:id="rId5"/>
  </sheets>
  <externalReferences>
    <externalReference r:id="rId8"/>
    <externalReference r:id="rId9"/>
  </externalReferences>
  <definedNames>
    <definedName name="_xlnm.Print_Area" localSheetId="2">'Cow10B-Data'!$A$1:$M$371</definedName>
    <definedName name="_xlnm.Print_Area" localSheetId="3">'Cow10B-Graphs'!$B$1:$P$44</definedName>
    <definedName name="_xlnm.Print_Area" localSheetId="4">'Eo Prof'!$J$1:$AA$45</definedName>
  </definedNames>
  <calcPr fullCalcOnLoad="1"/>
</workbook>
</file>

<file path=xl/sharedStrings.xml><?xml version="1.0" encoding="utf-8"?>
<sst xmlns="http://schemas.openxmlformats.org/spreadsheetml/2006/main" count="185" uniqueCount="72">
  <si>
    <t>A =</t>
  </si>
  <si>
    <t>GWT =</t>
  </si>
  <si>
    <r>
      <t>g</t>
    </r>
    <r>
      <rPr>
        <b/>
        <i/>
        <vertAlign val="subscript"/>
        <sz val="10"/>
        <rFont val="Arial"/>
        <family val="2"/>
      </rPr>
      <t xml:space="preserve">total </t>
    </r>
    <r>
      <rPr>
        <b/>
        <i/>
        <sz val="10"/>
        <rFont val="Arial"/>
        <family val="2"/>
      </rPr>
      <t>=</t>
    </r>
  </si>
  <si>
    <t>Depth</t>
  </si>
  <si>
    <r>
      <t>q</t>
    </r>
    <r>
      <rPr>
        <b/>
        <i/>
        <vertAlign val="subscript"/>
        <sz val="10"/>
        <rFont val="Arial"/>
        <family val="2"/>
      </rPr>
      <t>c</t>
    </r>
  </si>
  <si>
    <t>Fs</t>
  </si>
  <si>
    <r>
      <t>U</t>
    </r>
    <r>
      <rPr>
        <b/>
        <i/>
        <vertAlign val="subscript"/>
        <sz val="10"/>
        <rFont val="Arial"/>
        <family val="2"/>
      </rPr>
      <t>2</t>
    </r>
  </si>
  <si>
    <t>Incl</t>
  </si>
  <si>
    <r>
      <t>q</t>
    </r>
    <r>
      <rPr>
        <b/>
        <i/>
        <vertAlign val="subscript"/>
        <sz val="10"/>
        <rFont val="Arial"/>
        <family val="2"/>
      </rPr>
      <t>t</t>
    </r>
  </si>
  <si>
    <t>FR</t>
  </si>
  <si>
    <r>
      <t>U</t>
    </r>
    <r>
      <rPr>
        <b/>
        <i/>
        <vertAlign val="subscript"/>
        <sz val="10"/>
        <rFont val="Arial"/>
        <family val="2"/>
      </rPr>
      <t>0</t>
    </r>
  </si>
  <si>
    <r>
      <t>s</t>
    </r>
    <r>
      <rPr>
        <b/>
        <vertAlign val="subscript"/>
        <sz val="10"/>
        <rFont val="Arial"/>
        <family val="2"/>
      </rPr>
      <t>vo</t>
    </r>
  </si>
  <si>
    <r>
      <t>s</t>
    </r>
    <r>
      <rPr>
        <b/>
        <vertAlign val="subscript"/>
        <sz val="10"/>
        <rFont val="Arial"/>
        <family val="2"/>
      </rPr>
      <t>vo</t>
    </r>
    <r>
      <rPr>
        <b/>
        <sz val="10"/>
        <rFont val="Arial"/>
        <family val="2"/>
      </rPr>
      <t>'</t>
    </r>
  </si>
  <si>
    <t>Bq</t>
  </si>
  <si>
    <t>(m)</t>
  </si>
  <si>
    <t>(Mpa)</t>
  </si>
  <si>
    <t>(kPa)</t>
  </si>
  <si>
    <t>Degrees</t>
  </si>
  <si>
    <t>Bar</t>
  </si>
  <si>
    <t>%</t>
  </si>
  <si>
    <t>kPa</t>
  </si>
  <si>
    <t>Seismic Cone Penetrometer Data</t>
  </si>
  <si>
    <t>School of Civil and Environmental Engineering</t>
  </si>
  <si>
    <t>Sounding Performed for GaDOT</t>
  </si>
  <si>
    <t>Date:</t>
  </si>
  <si>
    <t>Truck:</t>
  </si>
  <si>
    <t>GT Geostar</t>
  </si>
  <si>
    <t>GWT:</t>
  </si>
  <si>
    <t>4.25 m</t>
  </si>
  <si>
    <t>ConeType:</t>
  </si>
  <si>
    <t>Hogentogler 10 Ton</t>
  </si>
  <si>
    <t>Test Site:</t>
  </si>
  <si>
    <t>I85 Bridge South of SR154</t>
  </si>
  <si>
    <t>Test No:</t>
  </si>
  <si>
    <t>Cow10b</t>
  </si>
  <si>
    <t>Filter:</t>
  </si>
  <si>
    <t>Type 2</t>
  </si>
  <si>
    <t>Location:</t>
  </si>
  <si>
    <t>Cowetta County</t>
  </si>
  <si>
    <t>Operators:</t>
  </si>
  <si>
    <t>Tom Casey</t>
  </si>
  <si>
    <t>Alec McGillivray</t>
  </si>
  <si>
    <t>Cow10a</t>
  </si>
  <si>
    <t>Georgia Institute of Technology</t>
  </si>
  <si>
    <t>Review:</t>
  </si>
  <si>
    <t>Paul Mayne</t>
  </si>
  <si>
    <t>ASTM:</t>
  </si>
  <si>
    <t>D 5778</t>
  </si>
  <si>
    <t>Vs</t>
  </si>
  <si>
    <t>meters</t>
  </si>
  <si>
    <t>m/s</t>
  </si>
  <si>
    <r>
      <t>g</t>
    </r>
    <r>
      <rPr>
        <b/>
        <i/>
        <vertAlign val="subscript"/>
        <sz val="10"/>
        <rFont val="Arial"/>
        <family val="2"/>
      </rPr>
      <t>total=</t>
    </r>
  </si>
  <si>
    <t>GA DOT:   Tom Scruggs</t>
  </si>
  <si>
    <t xml:space="preserve"> Mass </t>
  </si>
  <si>
    <t xml:space="preserve"> Density</t>
  </si>
  <si>
    <t xml:space="preserve">  Go</t>
  </si>
  <si>
    <t xml:space="preserve"> MPa</t>
  </si>
  <si>
    <t xml:space="preserve">     Eo</t>
  </si>
  <si>
    <t xml:space="preserve">  MPa</t>
  </si>
  <si>
    <t>PIEZOCONE Penetrometer Data</t>
  </si>
  <si>
    <t>Conducted  about 18 m</t>
  </si>
  <si>
    <t xml:space="preserve"> NW of Test Shaft</t>
  </si>
  <si>
    <t>Seismic Piezocone Test Results</t>
  </si>
  <si>
    <t>Approx. 20 m NW</t>
  </si>
  <si>
    <t xml:space="preserve"> of Test Shaft</t>
  </si>
  <si>
    <t>3.3 m</t>
  </si>
  <si>
    <t xml:space="preserve">  fp/fs</t>
  </si>
  <si>
    <t xml:space="preserve">  dU</t>
  </si>
  <si>
    <t xml:space="preserve">   (kPa)</t>
  </si>
  <si>
    <t xml:space="preserve">   fp</t>
  </si>
  <si>
    <t xml:space="preserve"> (kPa)</t>
  </si>
  <si>
    <t xml:space="preserve"> Rows 12 to 371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</si>
</sst>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31">
    <font>
      <sz val="10"/>
      <name val="Arial"/>
      <family val="0"/>
    </font>
    <font>
      <b/>
      <i/>
      <sz val="10"/>
      <name val="Arial"/>
      <family val="2"/>
    </font>
    <font>
      <b/>
      <i/>
      <sz val="10"/>
      <name val="Symbol"/>
      <family val="1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9"/>
      <name val="Arial Rounded MT Bold"/>
      <family val="2"/>
    </font>
    <font>
      <b/>
      <vertAlign val="subscript"/>
      <sz val="9"/>
      <name val="Arial Rounded MT Bold"/>
      <family val="2"/>
    </font>
    <font>
      <b/>
      <sz val="8"/>
      <name val="Arial Rounded MT Bold"/>
      <family val="2"/>
    </font>
    <font>
      <b/>
      <sz val="8.25"/>
      <name val="Arial Rounded MT Bold"/>
      <family val="2"/>
    </font>
    <font>
      <b/>
      <sz val="11"/>
      <color indexed="18"/>
      <name val="Arial Rounded MT Bold"/>
      <family val="2"/>
    </font>
    <font>
      <b/>
      <sz val="14"/>
      <color indexed="18"/>
      <name val="Arial Rounded MT Bold"/>
      <family val="2"/>
    </font>
    <font>
      <sz val="9.75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5.2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bscript"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Symbol"/>
      <family val="1"/>
    </font>
    <font>
      <b/>
      <vertAlign val="superscript"/>
      <sz val="18"/>
      <color indexed="8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sz val="18"/>
      <name val="Symbol"/>
      <family val="1"/>
    </font>
    <font>
      <b/>
      <vertAlign val="subscript"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6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6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2" borderId="21" xfId="0" applyFont="1" applyFill="1" applyBorder="1" applyAlignment="1">
      <alignment horizontal="left"/>
    </xf>
    <xf numFmtId="0" fontId="13" fillId="2" borderId="22" xfId="0" applyFont="1" applyFill="1" applyBorder="1" applyAlignment="1">
      <alignment/>
    </xf>
    <xf numFmtId="0" fontId="13" fillId="2" borderId="23" xfId="0" applyFont="1" applyFill="1" applyBorder="1" applyAlignment="1">
      <alignment horizontal="right"/>
    </xf>
    <xf numFmtId="0" fontId="13" fillId="2" borderId="17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3" fillId="2" borderId="19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4" fillId="2" borderId="21" xfId="0" applyFont="1" applyFill="1" applyBorder="1" applyAlignment="1">
      <alignment horizontal="left"/>
    </xf>
    <xf numFmtId="0" fontId="14" fillId="2" borderId="22" xfId="0" applyFont="1" applyFill="1" applyBorder="1" applyAlignment="1">
      <alignment/>
    </xf>
    <xf numFmtId="0" fontId="14" fillId="2" borderId="23" xfId="0" applyFont="1" applyFill="1" applyBorder="1" applyAlignment="1">
      <alignment horizontal="right"/>
    </xf>
    <xf numFmtId="0" fontId="14" fillId="2" borderId="17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14" fillId="2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3725"/>
          <c:w val="0.91825"/>
          <c:h val="0.94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'[1]Data'!$F$12:$F$363</c:f>
              <c:numCache>
                <c:ptCount val="352"/>
                <c:pt idx="0">
                  <c:v>3.1589750000000003</c:v>
                </c:pt>
                <c:pt idx="1">
                  <c:v>4.0692</c:v>
                </c:pt>
                <c:pt idx="2">
                  <c:v>3.19965</c:v>
                </c:pt>
                <c:pt idx="3">
                  <c:v>2.659125</c:v>
                </c:pt>
                <c:pt idx="4">
                  <c:v>2.3782</c:v>
                </c:pt>
                <c:pt idx="5">
                  <c:v>2.325825</c:v>
                </c:pt>
                <c:pt idx="6">
                  <c:v>2.38415</c:v>
                </c:pt>
                <c:pt idx="7">
                  <c:v>2.24215</c:v>
                </c:pt>
                <c:pt idx="8">
                  <c:v>2.2809</c:v>
                </c:pt>
                <c:pt idx="9">
                  <c:v>2.571425</c:v>
                </c:pt>
                <c:pt idx="10">
                  <c:v>3.10355</c:v>
                </c:pt>
                <c:pt idx="11">
                  <c:v>4.0046</c:v>
                </c:pt>
                <c:pt idx="12">
                  <c:v>5.137275</c:v>
                </c:pt>
                <c:pt idx="13">
                  <c:v>3.738525</c:v>
                </c:pt>
                <c:pt idx="14">
                  <c:v>3.6171</c:v>
                </c:pt>
                <c:pt idx="15">
                  <c:v>3.6841500000000003</c:v>
                </c:pt>
                <c:pt idx="16">
                  <c:v>3.330425</c:v>
                </c:pt>
                <c:pt idx="17">
                  <c:v>3.0498749999999997</c:v>
                </c:pt>
                <c:pt idx="18">
                  <c:v>2.87015</c:v>
                </c:pt>
                <c:pt idx="19">
                  <c:v>2.8719</c:v>
                </c:pt>
                <c:pt idx="20">
                  <c:v>2.8745000000000003</c:v>
                </c:pt>
                <c:pt idx="21">
                  <c:v>2.796475</c:v>
                </c:pt>
                <c:pt idx="22">
                  <c:v>2.5601499999999997</c:v>
                </c:pt>
                <c:pt idx="23">
                  <c:v>2.424475</c:v>
                </c:pt>
                <c:pt idx="24">
                  <c:v>2.35775</c:v>
                </c:pt>
                <c:pt idx="25">
                  <c:v>2.230325</c:v>
                </c:pt>
                <c:pt idx="26">
                  <c:v>2.243075</c:v>
                </c:pt>
                <c:pt idx="27">
                  <c:v>2.2260500000000003</c:v>
                </c:pt>
                <c:pt idx="28">
                  <c:v>2.18295</c:v>
                </c:pt>
                <c:pt idx="29">
                  <c:v>2.08765</c:v>
                </c:pt>
                <c:pt idx="30">
                  <c:v>2.1010750000000002</c:v>
                </c:pt>
                <c:pt idx="31">
                  <c:v>2.052875</c:v>
                </c:pt>
                <c:pt idx="32">
                  <c:v>2.062875</c:v>
                </c:pt>
                <c:pt idx="33">
                  <c:v>1.935725</c:v>
                </c:pt>
                <c:pt idx="34">
                  <c:v>1.803625</c:v>
                </c:pt>
                <c:pt idx="35">
                  <c:v>1.769575</c:v>
                </c:pt>
                <c:pt idx="36">
                  <c:v>1.9394999999999998</c:v>
                </c:pt>
                <c:pt idx="37">
                  <c:v>2.0469999999999997</c:v>
                </c:pt>
                <c:pt idx="38">
                  <c:v>1.683225</c:v>
                </c:pt>
                <c:pt idx="39">
                  <c:v>1.4101249999999999</c:v>
                </c:pt>
                <c:pt idx="40">
                  <c:v>1.256775</c:v>
                </c:pt>
                <c:pt idx="41">
                  <c:v>1.1988999999999999</c:v>
                </c:pt>
                <c:pt idx="42">
                  <c:v>1.1499750000000002</c:v>
                </c:pt>
                <c:pt idx="43">
                  <c:v>1.1448500000000001</c:v>
                </c:pt>
                <c:pt idx="44">
                  <c:v>1.092675</c:v>
                </c:pt>
                <c:pt idx="45">
                  <c:v>0.947825</c:v>
                </c:pt>
                <c:pt idx="46">
                  <c:v>0.756425</c:v>
                </c:pt>
                <c:pt idx="47">
                  <c:v>0.649625</c:v>
                </c:pt>
                <c:pt idx="48">
                  <c:v>0.89425</c:v>
                </c:pt>
                <c:pt idx="49">
                  <c:v>1.1465</c:v>
                </c:pt>
                <c:pt idx="50">
                  <c:v>1.08425</c:v>
                </c:pt>
                <c:pt idx="51">
                  <c:v>1.002075</c:v>
                </c:pt>
                <c:pt idx="52">
                  <c:v>0.9696</c:v>
                </c:pt>
                <c:pt idx="53">
                  <c:v>0.9133</c:v>
                </c:pt>
                <c:pt idx="54">
                  <c:v>0.8903749999999999</c:v>
                </c:pt>
                <c:pt idx="55">
                  <c:v>0.8775250000000001</c:v>
                </c:pt>
                <c:pt idx="56">
                  <c:v>0.879125</c:v>
                </c:pt>
                <c:pt idx="57">
                  <c:v>0.94265</c:v>
                </c:pt>
                <c:pt idx="58">
                  <c:v>0.9879</c:v>
                </c:pt>
                <c:pt idx="59">
                  <c:v>1.1786</c:v>
                </c:pt>
                <c:pt idx="60">
                  <c:v>1.1925999999999999</c:v>
                </c:pt>
                <c:pt idx="61">
                  <c:v>1.03845</c:v>
                </c:pt>
                <c:pt idx="62">
                  <c:v>1.323075</c:v>
                </c:pt>
                <c:pt idx="63">
                  <c:v>1.3933</c:v>
                </c:pt>
                <c:pt idx="64">
                  <c:v>1.0863500000000001</c:v>
                </c:pt>
                <c:pt idx="65">
                  <c:v>0.802625</c:v>
                </c:pt>
                <c:pt idx="66">
                  <c:v>0.745475</c:v>
                </c:pt>
                <c:pt idx="67">
                  <c:v>0.719425</c:v>
                </c:pt>
                <c:pt idx="68">
                  <c:v>0.720475</c:v>
                </c:pt>
                <c:pt idx="69">
                  <c:v>0.779125</c:v>
                </c:pt>
                <c:pt idx="70">
                  <c:v>0.9974999999999999</c:v>
                </c:pt>
                <c:pt idx="71">
                  <c:v>0.9951</c:v>
                </c:pt>
                <c:pt idx="72">
                  <c:v>0.776575</c:v>
                </c:pt>
                <c:pt idx="73">
                  <c:v>0.771325</c:v>
                </c:pt>
                <c:pt idx="74">
                  <c:v>0.80865</c:v>
                </c:pt>
                <c:pt idx="75">
                  <c:v>0.8123250000000001</c:v>
                </c:pt>
                <c:pt idx="76">
                  <c:v>0.75985</c:v>
                </c:pt>
                <c:pt idx="77">
                  <c:v>0.778775</c:v>
                </c:pt>
                <c:pt idx="78">
                  <c:v>0.78165</c:v>
                </c:pt>
                <c:pt idx="79">
                  <c:v>0.787325</c:v>
                </c:pt>
                <c:pt idx="80">
                  <c:v>0.776125</c:v>
                </c:pt>
                <c:pt idx="81">
                  <c:v>0.746375</c:v>
                </c:pt>
                <c:pt idx="82">
                  <c:v>0.751</c:v>
                </c:pt>
                <c:pt idx="83">
                  <c:v>0.76605</c:v>
                </c:pt>
                <c:pt idx="84">
                  <c:v>0.77765</c:v>
                </c:pt>
                <c:pt idx="85">
                  <c:v>0.8712</c:v>
                </c:pt>
                <c:pt idx="86">
                  <c:v>0.93425</c:v>
                </c:pt>
                <c:pt idx="87">
                  <c:v>1.0972250000000001</c:v>
                </c:pt>
                <c:pt idx="88">
                  <c:v>1.097375</c:v>
                </c:pt>
                <c:pt idx="89">
                  <c:v>0.9339999999999999</c:v>
                </c:pt>
                <c:pt idx="90">
                  <c:v>0.9756</c:v>
                </c:pt>
                <c:pt idx="91">
                  <c:v>1.01625</c:v>
                </c:pt>
                <c:pt idx="92">
                  <c:v>1.1165250000000002</c:v>
                </c:pt>
                <c:pt idx="93">
                  <c:v>1.1638</c:v>
                </c:pt>
                <c:pt idx="94">
                  <c:v>1.092025</c:v>
                </c:pt>
                <c:pt idx="95">
                  <c:v>1.04165</c:v>
                </c:pt>
                <c:pt idx="96">
                  <c:v>1.041825</c:v>
                </c:pt>
                <c:pt idx="97">
                  <c:v>1.005875</c:v>
                </c:pt>
                <c:pt idx="98">
                  <c:v>0.99515</c:v>
                </c:pt>
                <c:pt idx="99">
                  <c:v>0.983725</c:v>
                </c:pt>
                <c:pt idx="100">
                  <c:v>0.9728</c:v>
                </c:pt>
                <c:pt idx="101">
                  <c:v>0.97125</c:v>
                </c:pt>
                <c:pt idx="102">
                  <c:v>0.950425</c:v>
                </c:pt>
                <c:pt idx="103">
                  <c:v>0.919725</c:v>
                </c:pt>
                <c:pt idx="104">
                  <c:v>0.919675</c:v>
                </c:pt>
                <c:pt idx="105">
                  <c:v>1.0199</c:v>
                </c:pt>
                <c:pt idx="106">
                  <c:v>1.1000750000000001</c:v>
                </c:pt>
                <c:pt idx="107">
                  <c:v>0.9897</c:v>
                </c:pt>
                <c:pt idx="108">
                  <c:v>0.97965</c:v>
                </c:pt>
                <c:pt idx="109">
                  <c:v>0.998725</c:v>
                </c:pt>
                <c:pt idx="110">
                  <c:v>0.9878</c:v>
                </c:pt>
                <c:pt idx="111">
                  <c:v>0.987175</c:v>
                </c:pt>
                <c:pt idx="112">
                  <c:v>0.996725</c:v>
                </c:pt>
                <c:pt idx="113">
                  <c:v>1.02565</c:v>
                </c:pt>
                <c:pt idx="114">
                  <c:v>1.034675</c:v>
                </c:pt>
                <c:pt idx="115">
                  <c:v>1.003725</c:v>
                </c:pt>
                <c:pt idx="116">
                  <c:v>1.041325</c:v>
                </c:pt>
                <c:pt idx="117">
                  <c:v>1.1874</c:v>
                </c:pt>
                <c:pt idx="118">
                  <c:v>1.2042249999999999</c:v>
                </c:pt>
                <c:pt idx="119">
                  <c:v>1.1433499999999999</c:v>
                </c:pt>
                <c:pt idx="120">
                  <c:v>1.0823</c:v>
                </c:pt>
                <c:pt idx="121">
                  <c:v>1.001825</c:v>
                </c:pt>
                <c:pt idx="122">
                  <c:v>1.091275</c:v>
                </c:pt>
                <c:pt idx="123">
                  <c:v>1.16085</c:v>
                </c:pt>
                <c:pt idx="124">
                  <c:v>1.060075</c:v>
                </c:pt>
                <c:pt idx="125">
                  <c:v>1.0300500000000001</c:v>
                </c:pt>
                <c:pt idx="126">
                  <c:v>1.10995</c:v>
                </c:pt>
                <c:pt idx="127">
                  <c:v>1.149425</c:v>
                </c:pt>
                <c:pt idx="128">
                  <c:v>1.019625</c:v>
                </c:pt>
                <c:pt idx="129">
                  <c:v>0.95965</c:v>
                </c:pt>
                <c:pt idx="130">
                  <c:v>0.999425</c:v>
                </c:pt>
                <c:pt idx="131">
                  <c:v>1.00915</c:v>
                </c:pt>
                <c:pt idx="132">
                  <c:v>1.1192499999999999</c:v>
                </c:pt>
                <c:pt idx="133">
                  <c:v>1.48905</c:v>
                </c:pt>
                <c:pt idx="134">
                  <c:v>1.4792</c:v>
                </c:pt>
                <c:pt idx="135">
                  <c:v>1.27945</c:v>
                </c:pt>
                <c:pt idx="136">
                  <c:v>1.099325</c:v>
                </c:pt>
                <c:pt idx="137">
                  <c:v>1.0575750000000002</c:v>
                </c:pt>
                <c:pt idx="138">
                  <c:v>1.049025</c:v>
                </c:pt>
                <c:pt idx="139">
                  <c:v>1.0367</c:v>
                </c:pt>
                <c:pt idx="140">
                  <c:v>1.0454</c:v>
                </c:pt>
                <c:pt idx="141">
                  <c:v>1.0748250000000001</c:v>
                </c:pt>
                <c:pt idx="142">
                  <c:v>1.0843500000000001</c:v>
                </c:pt>
                <c:pt idx="143">
                  <c:v>1.123775</c:v>
                </c:pt>
                <c:pt idx="144">
                  <c:v>1.1931</c:v>
                </c:pt>
                <c:pt idx="145">
                  <c:v>1.26255</c:v>
                </c:pt>
                <c:pt idx="146">
                  <c:v>1.2922</c:v>
                </c:pt>
                <c:pt idx="147">
                  <c:v>1.2618</c:v>
                </c:pt>
                <c:pt idx="148">
                  <c:v>1.2116</c:v>
                </c:pt>
                <c:pt idx="149">
                  <c:v>1.25135</c:v>
                </c:pt>
                <c:pt idx="150">
                  <c:v>1.3812499999999999</c:v>
                </c:pt>
                <c:pt idx="151">
                  <c:v>1.26105</c:v>
                </c:pt>
                <c:pt idx="152">
                  <c:v>1.1809</c:v>
                </c:pt>
                <c:pt idx="153">
                  <c:v>1.1807999999999998</c:v>
                </c:pt>
                <c:pt idx="154">
                  <c:v>1.210525</c:v>
                </c:pt>
                <c:pt idx="155">
                  <c:v>1.21035</c:v>
                </c:pt>
                <c:pt idx="156">
                  <c:v>1.240125</c:v>
                </c:pt>
                <c:pt idx="157">
                  <c:v>1.2037499999999999</c:v>
                </c:pt>
                <c:pt idx="158">
                  <c:v>1.219775</c:v>
                </c:pt>
                <c:pt idx="159">
                  <c:v>1.307075</c:v>
                </c:pt>
                <c:pt idx="160">
                  <c:v>1.4452749999999999</c:v>
                </c:pt>
                <c:pt idx="161">
                  <c:v>1.36475</c:v>
                </c:pt>
                <c:pt idx="162">
                  <c:v>1.2839500000000001</c:v>
                </c:pt>
                <c:pt idx="163">
                  <c:v>1.263725</c:v>
                </c:pt>
                <c:pt idx="164">
                  <c:v>1.273425</c:v>
                </c:pt>
                <c:pt idx="165">
                  <c:v>1.30305</c:v>
                </c:pt>
                <c:pt idx="166">
                  <c:v>1.322675</c:v>
                </c:pt>
                <c:pt idx="167">
                  <c:v>1.352475</c:v>
                </c:pt>
                <c:pt idx="168">
                  <c:v>1.37195</c:v>
                </c:pt>
                <c:pt idx="169">
                  <c:v>1.4215499999999999</c:v>
                </c:pt>
                <c:pt idx="170">
                  <c:v>1.421225</c:v>
                </c:pt>
                <c:pt idx="171">
                  <c:v>1.3910749999999998</c:v>
                </c:pt>
                <c:pt idx="172">
                  <c:v>1.41095</c:v>
                </c:pt>
                <c:pt idx="173">
                  <c:v>1.530825</c:v>
                </c:pt>
                <c:pt idx="174">
                  <c:v>1.5807</c:v>
                </c:pt>
                <c:pt idx="175">
                  <c:v>1.63065</c:v>
                </c:pt>
                <c:pt idx="176">
                  <c:v>1.6405999999999998</c:v>
                </c:pt>
                <c:pt idx="177">
                  <c:v>1.5021</c:v>
                </c:pt>
                <c:pt idx="178">
                  <c:v>1.3978499999999998</c:v>
                </c:pt>
                <c:pt idx="179">
                  <c:v>1.40615</c:v>
                </c:pt>
                <c:pt idx="180">
                  <c:v>1.445425</c:v>
                </c:pt>
                <c:pt idx="181">
                  <c:v>1.48505</c:v>
                </c:pt>
                <c:pt idx="182">
                  <c:v>1.484425</c:v>
                </c:pt>
                <c:pt idx="183">
                  <c:v>1.51345</c:v>
                </c:pt>
                <c:pt idx="184">
                  <c:v>1.56285</c:v>
                </c:pt>
                <c:pt idx="185">
                  <c:v>1.5925250000000002</c:v>
                </c:pt>
                <c:pt idx="186">
                  <c:v>1.6025250000000002</c:v>
                </c:pt>
                <c:pt idx="187">
                  <c:v>1.582175</c:v>
                </c:pt>
                <c:pt idx="188">
                  <c:v>1.6624999999999999</c:v>
                </c:pt>
                <c:pt idx="189">
                  <c:v>1.6522</c:v>
                </c:pt>
                <c:pt idx="190">
                  <c:v>1.7122</c:v>
                </c:pt>
                <c:pt idx="191">
                  <c:v>1.7524250000000001</c:v>
                </c:pt>
                <c:pt idx="192">
                  <c:v>1.8621249999999998</c:v>
                </c:pt>
                <c:pt idx="193">
                  <c:v>1.86215</c:v>
                </c:pt>
                <c:pt idx="194">
                  <c:v>1.75215</c:v>
                </c:pt>
                <c:pt idx="195">
                  <c:v>1.6817</c:v>
                </c:pt>
                <c:pt idx="196">
                  <c:v>1.681425</c:v>
                </c:pt>
                <c:pt idx="197">
                  <c:v>1.6912749999999999</c:v>
                </c:pt>
                <c:pt idx="198">
                  <c:v>1.711125</c:v>
                </c:pt>
                <c:pt idx="199">
                  <c:v>1.6733749999999998</c:v>
                </c:pt>
                <c:pt idx="200">
                  <c:v>1.6885999999999999</c:v>
                </c:pt>
                <c:pt idx="201">
                  <c:v>1.66665</c:v>
                </c:pt>
                <c:pt idx="202">
                  <c:v>1.6660249999999999</c:v>
                </c:pt>
                <c:pt idx="203">
                  <c:v>1.6152499999999999</c:v>
                </c:pt>
                <c:pt idx="204">
                  <c:v>1.5846</c:v>
                </c:pt>
                <c:pt idx="205">
                  <c:v>1.634175</c:v>
                </c:pt>
                <c:pt idx="206">
                  <c:v>1.74375</c:v>
                </c:pt>
                <c:pt idx="207">
                  <c:v>1.8734</c:v>
                </c:pt>
                <c:pt idx="208">
                  <c:v>1.942875</c:v>
                </c:pt>
                <c:pt idx="209">
                  <c:v>1.9925249999999999</c:v>
                </c:pt>
                <c:pt idx="210">
                  <c:v>1.972125</c:v>
                </c:pt>
                <c:pt idx="211">
                  <c:v>1.931875</c:v>
                </c:pt>
                <c:pt idx="212">
                  <c:v>2.051475</c:v>
                </c:pt>
                <c:pt idx="213">
                  <c:v>2.38125</c:v>
                </c:pt>
                <c:pt idx="214">
                  <c:v>2.291</c:v>
                </c:pt>
                <c:pt idx="215">
                  <c:v>1.98075</c:v>
                </c:pt>
                <c:pt idx="216">
                  <c:v>1.8804999999999998</c:v>
                </c:pt>
                <c:pt idx="217">
                  <c:v>1.920425</c:v>
                </c:pt>
                <c:pt idx="218">
                  <c:v>2.0502249999999997</c:v>
                </c:pt>
                <c:pt idx="219">
                  <c:v>2.14005</c:v>
                </c:pt>
                <c:pt idx="220">
                  <c:v>2.0999250000000003</c:v>
                </c:pt>
                <c:pt idx="221">
                  <c:v>2.09105</c:v>
                </c:pt>
                <c:pt idx="222">
                  <c:v>2.0462000000000002</c:v>
                </c:pt>
                <c:pt idx="223">
                  <c:v>2.104075</c:v>
                </c:pt>
                <c:pt idx="224">
                  <c:v>2.1527499999999997</c:v>
                </c:pt>
                <c:pt idx="225">
                  <c:v>2.15195</c:v>
                </c:pt>
                <c:pt idx="226">
                  <c:v>2.0814250000000003</c:v>
                </c:pt>
                <c:pt idx="227">
                  <c:v>2.001175</c:v>
                </c:pt>
                <c:pt idx="228">
                  <c:v>1.95095</c:v>
                </c:pt>
                <c:pt idx="229">
                  <c:v>1.8607749999999998</c:v>
                </c:pt>
                <c:pt idx="230">
                  <c:v>1.7906250000000001</c:v>
                </c:pt>
                <c:pt idx="231">
                  <c:v>1.7505</c:v>
                </c:pt>
                <c:pt idx="232">
                  <c:v>1.6404999999999998</c:v>
                </c:pt>
                <c:pt idx="233">
                  <c:v>1.6103249999999998</c:v>
                </c:pt>
                <c:pt idx="234">
                  <c:v>1.6302999999999999</c:v>
                </c:pt>
                <c:pt idx="235">
                  <c:v>1.7504</c:v>
                </c:pt>
                <c:pt idx="236">
                  <c:v>1.75035</c:v>
                </c:pt>
                <c:pt idx="237">
                  <c:v>1.740425</c:v>
                </c:pt>
                <c:pt idx="238">
                  <c:v>1.740375</c:v>
                </c:pt>
                <c:pt idx="239">
                  <c:v>1.810475</c:v>
                </c:pt>
                <c:pt idx="240">
                  <c:v>1.94045</c:v>
                </c:pt>
                <c:pt idx="241">
                  <c:v>1.95055</c:v>
                </c:pt>
                <c:pt idx="242">
                  <c:v>1.998775</c:v>
                </c:pt>
                <c:pt idx="243">
                  <c:v>2.1847</c:v>
                </c:pt>
                <c:pt idx="244">
                  <c:v>2.3190500000000003</c:v>
                </c:pt>
                <c:pt idx="245">
                  <c:v>2.3455749999999997</c:v>
                </c:pt>
                <c:pt idx="246">
                  <c:v>2.3937500000000003</c:v>
                </c:pt>
                <c:pt idx="247">
                  <c:v>2.4129750000000003</c:v>
                </c:pt>
                <c:pt idx="248">
                  <c:v>2.42225</c:v>
                </c:pt>
                <c:pt idx="249">
                  <c:v>2.3918</c:v>
                </c:pt>
                <c:pt idx="250">
                  <c:v>2.411525</c:v>
                </c:pt>
                <c:pt idx="251">
                  <c:v>2.431125</c:v>
                </c:pt>
                <c:pt idx="252">
                  <c:v>2.360925</c:v>
                </c:pt>
                <c:pt idx="253">
                  <c:v>2.060725</c:v>
                </c:pt>
                <c:pt idx="254">
                  <c:v>1.7706</c:v>
                </c:pt>
                <c:pt idx="255">
                  <c:v>1.670575</c:v>
                </c:pt>
                <c:pt idx="256">
                  <c:v>1.8906749999999999</c:v>
                </c:pt>
                <c:pt idx="257">
                  <c:v>2.200825</c:v>
                </c:pt>
                <c:pt idx="258">
                  <c:v>2.2207250000000003</c:v>
                </c:pt>
                <c:pt idx="259">
                  <c:v>2.110575</c:v>
                </c:pt>
                <c:pt idx="260">
                  <c:v>2.39055</c:v>
                </c:pt>
                <c:pt idx="261">
                  <c:v>2.50045</c:v>
                </c:pt>
                <c:pt idx="262">
                  <c:v>2.4519</c:v>
                </c:pt>
                <c:pt idx="263">
                  <c:v>2.501575</c:v>
                </c:pt>
                <c:pt idx="264">
                  <c:v>2.4911999999999996</c:v>
                </c:pt>
                <c:pt idx="265">
                  <c:v>2.4909499999999998</c:v>
                </c:pt>
                <c:pt idx="266">
                  <c:v>2.570675</c:v>
                </c:pt>
                <c:pt idx="267">
                  <c:v>2.58045</c:v>
                </c:pt>
                <c:pt idx="268">
                  <c:v>2.430225</c:v>
                </c:pt>
                <c:pt idx="269">
                  <c:v>2.3699500000000002</c:v>
                </c:pt>
                <c:pt idx="270">
                  <c:v>2.429875</c:v>
                </c:pt>
                <c:pt idx="271">
                  <c:v>2.49975</c:v>
                </c:pt>
                <c:pt idx="272">
                  <c:v>2.43965</c:v>
                </c:pt>
                <c:pt idx="273">
                  <c:v>2.3394999999999997</c:v>
                </c:pt>
                <c:pt idx="274">
                  <c:v>2.40925</c:v>
                </c:pt>
                <c:pt idx="275">
                  <c:v>2.779225</c:v>
                </c:pt>
                <c:pt idx="276">
                  <c:v>2.7791249999999996</c:v>
                </c:pt>
                <c:pt idx="277">
                  <c:v>3.029</c:v>
                </c:pt>
                <c:pt idx="278">
                  <c:v>3.668975</c:v>
                </c:pt>
                <c:pt idx="279">
                  <c:v>3.66885</c:v>
                </c:pt>
                <c:pt idx="280">
                  <c:v>3.058675</c:v>
                </c:pt>
                <c:pt idx="281">
                  <c:v>2.72865</c:v>
                </c:pt>
                <c:pt idx="282">
                  <c:v>2.5785</c:v>
                </c:pt>
                <c:pt idx="283">
                  <c:v>2.6985</c:v>
                </c:pt>
                <c:pt idx="284">
                  <c:v>2.7184500000000003</c:v>
                </c:pt>
                <c:pt idx="285">
                  <c:v>2.68845</c:v>
                </c:pt>
                <c:pt idx="286">
                  <c:v>2.6084</c:v>
                </c:pt>
                <c:pt idx="287">
                  <c:v>2.538425</c:v>
                </c:pt>
                <c:pt idx="288">
                  <c:v>2.7084</c:v>
                </c:pt>
                <c:pt idx="289">
                  <c:v>2.748425</c:v>
                </c:pt>
                <c:pt idx="290">
                  <c:v>2.6983750000000004</c:v>
                </c:pt>
                <c:pt idx="291">
                  <c:v>2.728475</c:v>
                </c:pt>
                <c:pt idx="292">
                  <c:v>2.6283499999999997</c:v>
                </c:pt>
                <c:pt idx="293">
                  <c:v>2.4183499999999998</c:v>
                </c:pt>
                <c:pt idx="294">
                  <c:v>2.268425</c:v>
                </c:pt>
                <c:pt idx="295">
                  <c:v>2.4084000000000003</c:v>
                </c:pt>
                <c:pt idx="296">
                  <c:v>2.578325</c:v>
                </c:pt>
                <c:pt idx="297">
                  <c:v>2.608325</c:v>
                </c:pt>
                <c:pt idx="298">
                  <c:v>2.6783</c:v>
                </c:pt>
                <c:pt idx="299">
                  <c:v>2.7983499999999997</c:v>
                </c:pt>
                <c:pt idx="300">
                  <c:v>2.7883750000000003</c:v>
                </c:pt>
                <c:pt idx="301">
                  <c:v>2.7883</c:v>
                </c:pt>
                <c:pt idx="302">
                  <c:v>2.8383</c:v>
                </c:pt>
                <c:pt idx="303">
                  <c:v>2.879275</c:v>
                </c:pt>
                <c:pt idx="304">
                  <c:v>2.539125</c:v>
                </c:pt>
                <c:pt idx="305">
                  <c:v>2.309125</c:v>
                </c:pt>
                <c:pt idx="306">
                  <c:v>2.329125</c:v>
                </c:pt>
                <c:pt idx="307">
                  <c:v>2.4591</c:v>
                </c:pt>
                <c:pt idx="308">
                  <c:v>4.319075</c:v>
                </c:pt>
                <c:pt idx="309">
                  <c:v>7.549275000000001</c:v>
                </c:pt>
                <c:pt idx="310">
                  <c:v>5.65925</c:v>
                </c:pt>
                <c:pt idx="311">
                  <c:v>3.6993</c:v>
                </c:pt>
                <c:pt idx="312">
                  <c:v>3.3694</c:v>
                </c:pt>
                <c:pt idx="313">
                  <c:v>2.719875</c:v>
                </c:pt>
                <c:pt idx="314">
                  <c:v>3.18</c:v>
                </c:pt>
                <c:pt idx="315">
                  <c:v>3.2199000000000004</c:v>
                </c:pt>
                <c:pt idx="316">
                  <c:v>3.7198</c:v>
                </c:pt>
                <c:pt idx="317">
                  <c:v>5.339675000000001</c:v>
                </c:pt>
                <c:pt idx="318">
                  <c:v>6.029475</c:v>
                </c:pt>
                <c:pt idx="319">
                  <c:v>6.0294</c:v>
                </c:pt>
                <c:pt idx="320">
                  <c:v>5.5992</c:v>
                </c:pt>
                <c:pt idx="321">
                  <c:v>5.049125</c:v>
                </c:pt>
                <c:pt idx="322">
                  <c:v>4.9990749999999995</c:v>
                </c:pt>
                <c:pt idx="323">
                  <c:v>4.949675</c:v>
                </c:pt>
                <c:pt idx="324">
                  <c:v>4.99965</c:v>
                </c:pt>
                <c:pt idx="325">
                  <c:v>5.799575</c:v>
                </c:pt>
                <c:pt idx="326">
                  <c:v>6.0994</c:v>
                </c:pt>
                <c:pt idx="327">
                  <c:v>5.38935</c:v>
                </c:pt>
                <c:pt idx="328">
                  <c:v>5.57935</c:v>
                </c:pt>
                <c:pt idx="329">
                  <c:v>5.879325000000001</c:v>
                </c:pt>
                <c:pt idx="330">
                  <c:v>6.269275</c:v>
                </c:pt>
                <c:pt idx="331">
                  <c:v>6.3493</c:v>
                </c:pt>
                <c:pt idx="332">
                  <c:v>6.62915</c:v>
                </c:pt>
                <c:pt idx="333">
                  <c:v>6.7091</c:v>
                </c:pt>
                <c:pt idx="334">
                  <c:v>6.679075</c:v>
                </c:pt>
                <c:pt idx="335">
                  <c:v>6.169325000000001</c:v>
                </c:pt>
                <c:pt idx="336">
                  <c:v>7.47935</c:v>
                </c:pt>
                <c:pt idx="337">
                  <c:v>7.909425</c:v>
                </c:pt>
                <c:pt idx="338">
                  <c:v>8.089374999999999</c:v>
                </c:pt>
                <c:pt idx="339">
                  <c:v>8.0492</c:v>
                </c:pt>
                <c:pt idx="340">
                  <c:v>9.039175</c:v>
                </c:pt>
                <c:pt idx="341">
                  <c:v>13.269525</c:v>
                </c:pt>
                <c:pt idx="342">
                  <c:v>14.309525</c:v>
                </c:pt>
                <c:pt idx="343">
                  <c:v>15.4495</c:v>
                </c:pt>
                <c:pt idx="344">
                  <c:v>16.339325</c:v>
                </c:pt>
                <c:pt idx="345">
                  <c:v>17.3494</c:v>
                </c:pt>
                <c:pt idx="346">
                  <c:v>18.159399999999998</c:v>
                </c:pt>
                <c:pt idx="347">
                  <c:v>18.629299999999997</c:v>
                </c:pt>
                <c:pt idx="348">
                  <c:v>20.509275000000002</c:v>
                </c:pt>
                <c:pt idx="349">
                  <c:v>23.389225</c:v>
                </c:pt>
                <c:pt idx="350">
                  <c:v>26.899175000000003</c:v>
                </c:pt>
                <c:pt idx="351">
                  <c:v>32.2292</c:v>
                </c:pt>
              </c:numCache>
            </c:numRef>
          </c:xVal>
          <c:yVal>
            <c:numRef>
              <c:f>'[1]Data'!$A$12:$A$363</c:f>
              <c:numCache>
                <c:ptCount val="352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</c:v>
                </c:pt>
                <c:pt idx="19">
                  <c:v>1.15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2.05</c:v>
                </c:pt>
                <c:pt idx="38">
                  <c:v>2.1</c:v>
                </c:pt>
                <c:pt idx="39">
                  <c:v>2.15</c:v>
                </c:pt>
                <c:pt idx="40">
                  <c:v>2.2</c:v>
                </c:pt>
                <c:pt idx="41">
                  <c:v>2.25</c:v>
                </c:pt>
                <c:pt idx="42">
                  <c:v>2.3</c:v>
                </c:pt>
                <c:pt idx="43">
                  <c:v>2.35</c:v>
                </c:pt>
                <c:pt idx="44">
                  <c:v>2.4</c:v>
                </c:pt>
                <c:pt idx="45">
                  <c:v>2.45</c:v>
                </c:pt>
                <c:pt idx="46">
                  <c:v>2.5</c:v>
                </c:pt>
                <c:pt idx="47">
                  <c:v>2.55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4.1</c:v>
                </c:pt>
                <c:pt idx="79">
                  <c:v>4.15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4.35</c:v>
                </c:pt>
                <c:pt idx="84">
                  <c:v>4.4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4.6</c:v>
                </c:pt>
                <c:pt idx="89">
                  <c:v>4.65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4.85</c:v>
                </c:pt>
                <c:pt idx="94">
                  <c:v>4.9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5.1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37">
                  <c:v>7.05</c:v>
                </c:pt>
                <c:pt idx="138">
                  <c:v>7.1</c:v>
                </c:pt>
                <c:pt idx="139">
                  <c:v>7.15</c:v>
                </c:pt>
                <c:pt idx="140">
                  <c:v>7.2</c:v>
                </c:pt>
                <c:pt idx="141">
                  <c:v>7.25</c:v>
                </c:pt>
                <c:pt idx="142">
                  <c:v>7.3</c:v>
                </c:pt>
                <c:pt idx="143">
                  <c:v>7.35</c:v>
                </c:pt>
                <c:pt idx="144">
                  <c:v>7.4</c:v>
                </c:pt>
                <c:pt idx="145">
                  <c:v>7.45</c:v>
                </c:pt>
                <c:pt idx="146">
                  <c:v>7.5</c:v>
                </c:pt>
                <c:pt idx="147">
                  <c:v>7.55</c:v>
                </c:pt>
                <c:pt idx="148">
                  <c:v>7.6</c:v>
                </c:pt>
                <c:pt idx="149">
                  <c:v>7.65</c:v>
                </c:pt>
                <c:pt idx="150">
                  <c:v>7.7</c:v>
                </c:pt>
                <c:pt idx="151">
                  <c:v>7.75</c:v>
                </c:pt>
                <c:pt idx="152">
                  <c:v>7.8</c:v>
                </c:pt>
                <c:pt idx="153">
                  <c:v>7.85</c:v>
                </c:pt>
                <c:pt idx="154">
                  <c:v>7.9</c:v>
                </c:pt>
                <c:pt idx="155">
                  <c:v>7.95</c:v>
                </c:pt>
                <c:pt idx="156">
                  <c:v>8</c:v>
                </c:pt>
                <c:pt idx="157">
                  <c:v>8.05</c:v>
                </c:pt>
                <c:pt idx="158">
                  <c:v>8.1</c:v>
                </c:pt>
                <c:pt idx="159">
                  <c:v>8.15</c:v>
                </c:pt>
                <c:pt idx="160">
                  <c:v>8.2</c:v>
                </c:pt>
                <c:pt idx="161">
                  <c:v>8.25</c:v>
                </c:pt>
                <c:pt idx="162">
                  <c:v>8.3</c:v>
                </c:pt>
                <c:pt idx="163">
                  <c:v>8.35</c:v>
                </c:pt>
                <c:pt idx="164">
                  <c:v>8.4</c:v>
                </c:pt>
                <c:pt idx="165">
                  <c:v>8.45</c:v>
                </c:pt>
                <c:pt idx="166">
                  <c:v>8.5</c:v>
                </c:pt>
                <c:pt idx="167">
                  <c:v>8.55</c:v>
                </c:pt>
                <c:pt idx="168">
                  <c:v>8.6</c:v>
                </c:pt>
                <c:pt idx="169">
                  <c:v>8.65</c:v>
                </c:pt>
                <c:pt idx="170">
                  <c:v>8.7</c:v>
                </c:pt>
                <c:pt idx="171">
                  <c:v>8.75</c:v>
                </c:pt>
                <c:pt idx="172">
                  <c:v>8.8</c:v>
                </c:pt>
                <c:pt idx="173">
                  <c:v>8.85</c:v>
                </c:pt>
                <c:pt idx="174">
                  <c:v>8.9</c:v>
                </c:pt>
                <c:pt idx="175">
                  <c:v>8.95</c:v>
                </c:pt>
                <c:pt idx="176">
                  <c:v>9</c:v>
                </c:pt>
                <c:pt idx="177">
                  <c:v>9.05</c:v>
                </c:pt>
                <c:pt idx="178">
                  <c:v>9.1</c:v>
                </c:pt>
                <c:pt idx="179">
                  <c:v>9.15</c:v>
                </c:pt>
                <c:pt idx="180">
                  <c:v>9.2</c:v>
                </c:pt>
                <c:pt idx="181">
                  <c:v>9.25</c:v>
                </c:pt>
                <c:pt idx="182">
                  <c:v>9.3</c:v>
                </c:pt>
                <c:pt idx="183">
                  <c:v>9.35</c:v>
                </c:pt>
                <c:pt idx="184">
                  <c:v>9.4</c:v>
                </c:pt>
                <c:pt idx="185">
                  <c:v>9.45</c:v>
                </c:pt>
                <c:pt idx="186">
                  <c:v>9.5</c:v>
                </c:pt>
                <c:pt idx="187">
                  <c:v>9.55</c:v>
                </c:pt>
                <c:pt idx="188">
                  <c:v>9.6</c:v>
                </c:pt>
                <c:pt idx="189">
                  <c:v>9.65</c:v>
                </c:pt>
                <c:pt idx="190">
                  <c:v>9.7</c:v>
                </c:pt>
                <c:pt idx="191">
                  <c:v>9.75</c:v>
                </c:pt>
                <c:pt idx="192">
                  <c:v>9.8</c:v>
                </c:pt>
                <c:pt idx="193">
                  <c:v>9.85</c:v>
                </c:pt>
                <c:pt idx="194">
                  <c:v>9.9</c:v>
                </c:pt>
                <c:pt idx="195">
                  <c:v>9.95</c:v>
                </c:pt>
                <c:pt idx="196">
                  <c:v>10</c:v>
                </c:pt>
                <c:pt idx="197">
                  <c:v>10.05</c:v>
                </c:pt>
                <c:pt idx="198">
                  <c:v>10.1</c:v>
                </c:pt>
                <c:pt idx="199">
                  <c:v>10.15</c:v>
                </c:pt>
                <c:pt idx="200">
                  <c:v>10.2</c:v>
                </c:pt>
                <c:pt idx="201">
                  <c:v>10.25</c:v>
                </c:pt>
                <c:pt idx="202">
                  <c:v>10.3</c:v>
                </c:pt>
                <c:pt idx="203">
                  <c:v>10.35</c:v>
                </c:pt>
                <c:pt idx="204">
                  <c:v>10.4</c:v>
                </c:pt>
                <c:pt idx="205">
                  <c:v>10.45</c:v>
                </c:pt>
                <c:pt idx="206">
                  <c:v>10.5</c:v>
                </c:pt>
                <c:pt idx="207">
                  <c:v>10.55</c:v>
                </c:pt>
                <c:pt idx="208">
                  <c:v>10.6</c:v>
                </c:pt>
                <c:pt idx="209">
                  <c:v>10.65</c:v>
                </c:pt>
                <c:pt idx="210">
                  <c:v>10.7</c:v>
                </c:pt>
                <c:pt idx="211">
                  <c:v>10.75</c:v>
                </c:pt>
                <c:pt idx="212">
                  <c:v>10.8</c:v>
                </c:pt>
                <c:pt idx="213">
                  <c:v>10.85</c:v>
                </c:pt>
                <c:pt idx="214">
                  <c:v>10.9</c:v>
                </c:pt>
                <c:pt idx="215">
                  <c:v>10.95</c:v>
                </c:pt>
                <c:pt idx="216">
                  <c:v>11</c:v>
                </c:pt>
                <c:pt idx="217">
                  <c:v>11.05</c:v>
                </c:pt>
                <c:pt idx="218">
                  <c:v>11.1</c:v>
                </c:pt>
                <c:pt idx="219">
                  <c:v>11.15</c:v>
                </c:pt>
                <c:pt idx="220">
                  <c:v>11.2</c:v>
                </c:pt>
                <c:pt idx="221">
                  <c:v>11.25</c:v>
                </c:pt>
                <c:pt idx="222">
                  <c:v>11.3</c:v>
                </c:pt>
                <c:pt idx="223">
                  <c:v>11.35</c:v>
                </c:pt>
                <c:pt idx="224">
                  <c:v>11.4</c:v>
                </c:pt>
                <c:pt idx="225">
                  <c:v>11.45</c:v>
                </c:pt>
                <c:pt idx="226">
                  <c:v>11.5</c:v>
                </c:pt>
                <c:pt idx="227">
                  <c:v>11.55</c:v>
                </c:pt>
                <c:pt idx="228">
                  <c:v>11.6</c:v>
                </c:pt>
                <c:pt idx="229">
                  <c:v>11.65</c:v>
                </c:pt>
                <c:pt idx="230">
                  <c:v>11.7</c:v>
                </c:pt>
                <c:pt idx="231">
                  <c:v>11.75</c:v>
                </c:pt>
                <c:pt idx="232">
                  <c:v>11.8</c:v>
                </c:pt>
                <c:pt idx="233">
                  <c:v>11.85</c:v>
                </c:pt>
                <c:pt idx="234">
                  <c:v>11.9</c:v>
                </c:pt>
                <c:pt idx="235">
                  <c:v>11.95</c:v>
                </c:pt>
                <c:pt idx="236">
                  <c:v>12</c:v>
                </c:pt>
                <c:pt idx="237">
                  <c:v>12.05</c:v>
                </c:pt>
                <c:pt idx="238">
                  <c:v>12.1</c:v>
                </c:pt>
                <c:pt idx="239">
                  <c:v>12.15</c:v>
                </c:pt>
                <c:pt idx="240">
                  <c:v>12.2</c:v>
                </c:pt>
                <c:pt idx="241">
                  <c:v>12.25</c:v>
                </c:pt>
                <c:pt idx="242">
                  <c:v>12.3</c:v>
                </c:pt>
                <c:pt idx="243">
                  <c:v>12.35</c:v>
                </c:pt>
                <c:pt idx="244">
                  <c:v>12.4</c:v>
                </c:pt>
                <c:pt idx="245">
                  <c:v>12.45</c:v>
                </c:pt>
                <c:pt idx="246">
                  <c:v>12.5</c:v>
                </c:pt>
                <c:pt idx="247">
                  <c:v>12.55</c:v>
                </c:pt>
                <c:pt idx="248">
                  <c:v>12.6</c:v>
                </c:pt>
                <c:pt idx="249">
                  <c:v>12.65</c:v>
                </c:pt>
                <c:pt idx="250">
                  <c:v>12.7</c:v>
                </c:pt>
                <c:pt idx="251">
                  <c:v>12.75</c:v>
                </c:pt>
                <c:pt idx="252">
                  <c:v>12.8</c:v>
                </c:pt>
                <c:pt idx="253">
                  <c:v>12.85</c:v>
                </c:pt>
                <c:pt idx="254">
                  <c:v>12.9</c:v>
                </c:pt>
                <c:pt idx="255">
                  <c:v>12.95</c:v>
                </c:pt>
                <c:pt idx="256">
                  <c:v>13</c:v>
                </c:pt>
                <c:pt idx="257">
                  <c:v>13.05</c:v>
                </c:pt>
                <c:pt idx="258">
                  <c:v>13.1</c:v>
                </c:pt>
                <c:pt idx="259">
                  <c:v>13.15</c:v>
                </c:pt>
                <c:pt idx="260">
                  <c:v>13.2</c:v>
                </c:pt>
                <c:pt idx="261">
                  <c:v>13.25</c:v>
                </c:pt>
                <c:pt idx="262">
                  <c:v>13.3</c:v>
                </c:pt>
                <c:pt idx="263">
                  <c:v>13.35</c:v>
                </c:pt>
                <c:pt idx="264">
                  <c:v>13.4</c:v>
                </c:pt>
                <c:pt idx="265">
                  <c:v>13.45</c:v>
                </c:pt>
                <c:pt idx="266">
                  <c:v>13.5</c:v>
                </c:pt>
                <c:pt idx="267">
                  <c:v>13.55</c:v>
                </c:pt>
                <c:pt idx="268">
                  <c:v>13.6</c:v>
                </c:pt>
                <c:pt idx="269">
                  <c:v>13.65</c:v>
                </c:pt>
                <c:pt idx="270">
                  <c:v>13.7</c:v>
                </c:pt>
                <c:pt idx="271">
                  <c:v>13.75</c:v>
                </c:pt>
                <c:pt idx="272">
                  <c:v>13.8</c:v>
                </c:pt>
                <c:pt idx="273">
                  <c:v>13.85</c:v>
                </c:pt>
                <c:pt idx="274">
                  <c:v>13.9</c:v>
                </c:pt>
                <c:pt idx="275">
                  <c:v>13.95</c:v>
                </c:pt>
                <c:pt idx="276">
                  <c:v>14</c:v>
                </c:pt>
                <c:pt idx="277">
                  <c:v>14.05</c:v>
                </c:pt>
                <c:pt idx="278">
                  <c:v>14.1</c:v>
                </c:pt>
                <c:pt idx="279">
                  <c:v>14.15</c:v>
                </c:pt>
                <c:pt idx="280">
                  <c:v>14.2</c:v>
                </c:pt>
                <c:pt idx="281">
                  <c:v>14.25</c:v>
                </c:pt>
                <c:pt idx="282">
                  <c:v>14.3</c:v>
                </c:pt>
                <c:pt idx="283">
                  <c:v>14.35</c:v>
                </c:pt>
                <c:pt idx="284">
                  <c:v>14.4</c:v>
                </c:pt>
                <c:pt idx="285">
                  <c:v>14.45</c:v>
                </c:pt>
                <c:pt idx="286">
                  <c:v>14.5</c:v>
                </c:pt>
                <c:pt idx="287">
                  <c:v>14.55</c:v>
                </c:pt>
                <c:pt idx="288">
                  <c:v>14.6</c:v>
                </c:pt>
                <c:pt idx="289">
                  <c:v>14.65</c:v>
                </c:pt>
                <c:pt idx="290">
                  <c:v>14.7</c:v>
                </c:pt>
                <c:pt idx="291">
                  <c:v>14.75</c:v>
                </c:pt>
                <c:pt idx="292">
                  <c:v>14.8</c:v>
                </c:pt>
                <c:pt idx="293">
                  <c:v>14.85</c:v>
                </c:pt>
                <c:pt idx="294">
                  <c:v>14.9</c:v>
                </c:pt>
                <c:pt idx="295">
                  <c:v>14.95</c:v>
                </c:pt>
                <c:pt idx="296">
                  <c:v>15</c:v>
                </c:pt>
                <c:pt idx="297">
                  <c:v>15.05</c:v>
                </c:pt>
                <c:pt idx="298">
                  <c:v>15.1</c:v>
                </c:pt>
                <c:pt idx="299">
                  <c:v>15.15</c:v>
                </c:pt>
                <c:pt idx="300">
                  <c:v>15.2</c:v>
                </c:pt>
                <c:pt idx="301">
                  <c:v>15.25</c:v>
                </c:pt>
                <c:pt idx="302">
                  <c:v>15.3</c:v>
                </c:pt>
                <c:pt idx="303">
                  <c:v>15.35</c:v>
                </c:pt>
                <c:pt idx="304">
                  <c:v>15.4</c:v>
                </c:pt>
                <c:pt idx="305">
                  <c:v>15.45</c:v>
                </c:pt>
                <c:pt idx="306">
                  <c:v>15.5</c:v>
                </c:pt>
                <c:pt idx="307">
                  <c:v>15.55</c:v>
                </c:pt>
                <c:pt idx="308">
                  <c:v>15.6</c:v>
                </c:pt>
                <c:pt idx="309">
                  <c:v>15.65</c:v>
                </c:pt>
                <c:pt idx="310">
                  <c:v>15.7</c:v>
                </c:pt>
                <c:pt idx="311">
                  <c:v>15.75</c:v>
                </c:pt>
                <c:pt idx="312">
                  <c:v>15.8</c:v>
                </c:pt>
                <c:pt idx="313">
                  <c:v>15.85</c:v>
                </c:pt>
                <c:pt idx="314">
                  <c:v>15.9</c:v>
                </c:pt>
                <c:pt idx="315">
                  <c:v>15.95</c:v>
                </c:pt>
                <c:pt idx="316">
                  <c:v>16</c:v>
                </c:pt>
                <c:pt idx="317">
                  <c:v>16.05</c:v>
                </c:pt>
                <c:pt idx="318">
                  <c:v>16.1</c:v>
                </c:pt>
                <c:pt idx="319">
                  <c:v>16.15</c:v>
                </c:pt>
                <c:pt idx="320">
                  <c:v>16.2</c:v>
                </c:pt>
                <c:pt idx="321">
                  <c:v>16.25</c:v>
                </c:pt>
                <c:pt idx="322">
                  <c:v>16.3</c:v>
                </c:pt>
                <c:pt idx="323">
                  <c:v>16.35</c:v>
                </c:pt>
                <c:pt idx="324">
                  <c:v>16.4</c:v>
                </c:pt>
                <c:pt idx="325">
                  <c:v>16.45</c:v>
                </c:pt>
                <c:pt idx="326">
                  <c:v>16.5</c:v>
                </c:pt>
                <c:pt idx="327">
                  <c:v>16.55</c:v>
                </c:pt>
                <c:pt idx="328">
                  <c:v>16.6</c:v>
                </c:pt>
                <c:pt idx="329">
                  <c:v>16.65</c:v>
                </c:pt>
                <c:pt idx="330">
                  <c:v>16.7</c:v>
                </c:pt>
                <c:pt idx="331">
                  <c:v>16.75</c:v>
                </c:pt>
                <c:pt idx="332">
                  <c:v>16.8</c:v>
                </c:pt>
                <c:pt idx="333">
                  <c:v>16.85</c:v>
                </c:pt>
                <c:pt idx="334">
                  <c:v>16.9</c:v>
                </c:pt>
                <c:pt idx="335">
                  <c:v>16.95</c:v>
                </c:pt>
                <c:pt idx="336">
                  <c:v>17</c:v>
                </c:pt>
                <c:pt idx="337">
                  <c:v>17.05</c:v>
                </c:pt>
                <c:pt idx="338">
                  <c:v>17.1</c:v>
                </c:pt>
                <c:pt idx="339">
                  <c:v>17.15</c:v>
                </c:pt>
                <c:pt idx="340">
                  <c:v>17.2</c:v>
                </c:pt>
                <c:pt idx="341">
                  <c:v>17.25</c:v>
                </c:pt>
                <c:pt idx="342">
                  <c:v>17.3</c:v>
                </c:pt>
                <c:pt idx="343">
                  <c:v>17.35</c:v>
                </c:pt>
                <c:pt idx="344">
                  <c:v>17.4</c:v>
                </c:pt>
                <c:pt idx="345">
                  <c:v>17.45</c:v>
                </c:pt>
                <c:pt idx="346">
                  <c:v>17.5</c:v>
                </c:pt>
                <c:pt idx="347">
                  <c:v>17.55</c:v>
                </c:pt>
                <c:pt idx="348">
                  <c:v>17.6</c:v>
                </c:pt>
                <c:pt idx="349">
                  <c:v>17.65</c:v>
                </c:pt>
                <c:pt idx="350">
                  <c:v>17.7</c:v>
                </c:pt>
                <c:pt idx="351">
                  <c:v>17.75</c:v>
                </c:pt>
              </c:numCache>
            </c:numRef>
          </c:yVal>
          <c:smooth val="1"/>
        </c:ser>
        <c:axId val="30191225"/>
        <c:axId val="3285570"/>
      </c:scatterChart>
      <c:valAx>
        <c:axId val="30191225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qt (MPa)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285570"/>
        <c:crosses val="autoZero"/>
        <c:crossBetween val="midCat"/>
        <c:dispUnits/>
        <c:majorUnit val="2"/>
        <c:minorUnit val="1"/>
      </c:valAx>
      <c:valAx>
        <c:axId val="3285570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0191225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1"/>
          <c:h val="0.9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'[1]Data'!$C$12:$C$363</c:f>
              <c:numCache>
                <c:ptCount val="352"/>
                <c:pt idx="0">
                  <c:v>107.5</c:v>
                </c:pt>
                <c:pt idx="1">
                  <c:v>102</c:v>
                </c:pt>
                <c:pt idx="2">
                  <c:v>104.2</c:v>
                </c:pt>
                <c:pt idx="3">
                  <c:v>108.3</c:v>
                </c:pt>
                <c:pt idx="4">
                  <c:v>112.3</c:v>
                </c:pt>
                <c:pt idx="5">
                  <c:v>112.1</c:v>
                </c:pt>
                <c:pt idx="6">
                  <c:v>116.9</c:v>
                </c:pt>
                <c:pt idx="7">
                  <c:v>141.4</c:v>
                </c:pt>
                <c:pt idx="8">
                  <c:v>150</c:v>
                </c:pt>
                <c:pt idx="9">
                  <c:v>192.9</c:v>
                </c:pt>
                <c:pt idx="10">
                  <c:v>218.8</c:v>
                </c:pt>
                <c:pt idx="11">
                  <c:v>195.8</c:v>
                </c:pt>
                <c:pt idx="12">
                  <c:v>211.7</c:v>
                </c:pt>
                <c:pt idx="13">
                  <c:v>194.9</c:v>
                </c:pt>
                <c:pt idx="14">
                  <c:v>175.5</c:v>
                </c:pt>
                <c:pt idx="15">
                  <c:v>154.4</c:v>
                </c:pt>
                <c:pt idx="16">
                  <c:v>148.5</c:v>
                </c:pt>
                <c:pt idx="17">
                  <c:v>132.2</c:v>
                </c:pt>
                <c:pt idx="18">
                  <c:v>118.6</c:v>
                </c:pt>
                <c:pt idx="19">
                  <c:v>108.5</c:v>
                </c:pt>
                <c:pt idx="20">
                  <c:v>97.3</c:v>
                </c:pt>
                <c:pt idx="21">
                  <c:v>90.4</c:v>
                </c:pt>
                <c:pt idx="22">
                  <c:v>90.7</c:v>
                </c:pt>
                <c:pt idx="23">
                  <c:v>89.2</c:v>
                </c:pt>
                <c:pt idx="24">
                  <c:v>88.8</c:v>
                </c:pt>
                <c:pt idx="25">
                  <c:v>88.8</c:v>
                </c:pt>
                <c:pt idx="26">
                  <c:v>88.7</c:v>
                </c:pt>
                <c:pt idx="27">
                  <c:v>87.1</c:v>
                </c:pt>
                <c:pt idx="28">
                  <c:v>83.3</c:v>
                </c:pt>
                <c:pt idx="29">
                  <c:v>87.7</c:v>
                </c:pt>
                <c:pt idx="30">
                  <c:v>85.2</c:v>
                </c:pt>
                <c:pt idx="31">
                  <c:v>76.9</c:v>
                </c:pt>
                <c:pt idx="32">
                  <c:v>67.1</c:v>
                </c:pt>
                <c:pt idx="33">
                  <c:v>91.9</c:v>
                </c:pt>
                <c:pt idx="34">
                  <c:v>100.2</c:v>
                </c:pt>
                <c:pt idx="35">
                  <c:v>93</c:v>
                </c:pt>
                <c:pt idx="36">
                  <c:v>76.2</c:v>
                </c:pt>
                <c:pt idx="37">
                  <c:v>58.4</c:v>
                </c:pt>
                <c:pt idx="38">
                  <c:v>50</c:v>
                </c:pt>
                <c:pt idx="39">
                  <c:v>44.9</c:v>
                </c:pt>
                <c:pt idx="40">
                  <c:v>43.9</c:v>
                </c:pt>
                <c:pt idx="41">
                  <c:v>45.5</c:v>
                </c:pt>
                <c:pt idx="42">
                  <c:v>45.4</c:v>
                </c:pt>
                <c:pt idx="43">
                  <c:v>37.6</c:v>
                </c:pt>
                <c:pt idx="44">
                  <c:v>28.2</c:v>
                </c:pt>
                <c:pt idx="45">
                  <c:v>29.7</c:v>
                </c:pt>
                <c:pt idx="46">
                  <c:v>43.6</c:v>
                </c:pt>
                <c:pt idx="47">
                  <c:v>53.4</c:v>
                </c:pt>
                <c:pt idx="48">
                  <c:v>51.7</c:v>
                </c:pt>
                <c:pt idx="49">
                  <c:v>44.3</c:v>
                </c:pt>
                <c:pt idx="50">
                  <c:v>38</c:v>
                </c:pt>
                <c:pt idx="51">
                  <c:v>34.1</c:v>
                </c:pt>
                <c:pt idx="52">
                  <c:v>31.2</c:v>
                </c:pt>
                <c:pt idx="53">
                  <c:v>43</c:v>
                </c:pt>
                <c:pt idx="54">
                  <c:v>44.5</c:v>
                </c:pt>
                <c:pt idx="55">
                  <c:v>42.5</c:v>
                </c:pt>
                <c:pt idx="56">
                  <c:v>49.6</c:v>
                </c:pt>
                <c:pt idx="57">
                  <c:v>42.7</c:v>
                </c:pt>
                <c:pt idx="58">
                  <c:v>37.4</c:v>
                </c:pt>
                <c:pt idx="59">
                  <c:v>48.9</c:v>
                </c:pt>
                <c:pt idx="60">
                  <c:v>43.2</c:v>
                </c:pt>
                <c:pt idx="61">
                  <c:v>44.6</c:v>
                </c:pt>
                <c:pt idx="62">
                  <c:v>41.3</c:v>
                </c:pt>
                <c:pt idx="63">
                  <c:v>37.5</c:v>
                </c:pt>
                <c:pt idx="64">
                  <c:v>34.2</c:v>
                </c:pt>
                <c:pt idx="65">
                  <c:v>33.5</c:v>
                </c:pt>
                <c:pt idx="66">
                  <c:v>36.1</c:v>
                </c:pt>
                <c:pt idx="67">
                  <c:v>40.8</c:v>
                </c:pt>
                <c:pt idx="68">
                  <c:v>44.6</c:v>
                </c:pt>
                <c:pt idx="69">
                  <c:v>43.5</c:v>
                </c:pt>
                <c:pt idx="70">
                  <c:v>41.4</c:v>
                </c:pt>
                <c:pt idx="71">
                  <c:v>41.3</c:v>
                </c:pt>
                <c:pt idx="72">
                  <c:v>41.6</c:v>
                </c:pt>
                <c:pt idx="73">
                  <c:v>44.9</c:v>
                </c:pt>
                <c:pt idx="74">
                  <c:v>41</c:v>
                </c:pt>
                <c:pt idx="75">
                  <c:v>38.1</c:v>
                </c:pt>
                <c:pt idx="76">
                  <c:v>37.2</c:v>
                </c:pt>
                <c:pt idx="77">
                  <c:v>36.9</c:v>
                </c:pt>
                <c:pt idx="78">
                  <c:v>35.2</c:v>
                </c:pt>
                <c:pt idx="79">
                  <c:v>34.4</c:v>
                </c:pt>
                <c:pt idx="80">
                  <c:v>35.9</c:v>
                </c:pt>
                <c:pt idx="81">
                  <c:v>39.4</c:v>
                </c:pt>
                <c:pt idx="82">
                  <c:v>42.7</c:v>
                </c:pt>
                <c:pt idx="83">
                  <c:v>46.3</c:v>
                </c:pt>
                <c:pt idx="84">
                  <c:v>49.3</c:v>
                </c:pt>
                <c:pt idx="85">
                  <c:v>47.9</c:v>
                </c:pt>
                <c:pt idx="86">
                  <c:v>47.4</c:v>
                </c:pt>
                <c:pt idx="87">
                  <c:v>47.2</c:v>
                </c:pt>
                <c:pt idx="88">
                  <c:v>50.9</c:v>
                </c:pt>
                <c:pt idx="89">
                  <c:v>53.2</c:v>
                </c:pt>
                <c:pt idx="90">
                  <c:v>52.9</c:v>
                </c:pt>
                <c:pt idx="91">
                  <c:v>54.3</c:v>
                </c:pt>
                <c:pt idx="92">
                  <c:v>53.5</c:v>
                </c:pt>
                <c:pt idx="93">
                  <c:v>52.9</c:v>
                </c:pt>
                <c:pt idx="94">
                  <c:v>49.3</c:v>
                </c:pt>
                <c:pt idx="95">
                  <c:v>48.6</c:v>
                </c:pt>
                <c:pt idx="96">
                  <c:v>48.7</c:v>
                </c:pt>
                <c:pt idx="97">
                  <c:v>47.6</c:v>
                </c:pt>
                <c:pt idx="98">
                  <c:v>45.9</c:v>
                </c:pt>
                <c:pt idx="99">
                  <c:v>45.2</c:v>
                </c:pt>
                <c:pt idx="100">
                  <c:v>45.2</c:v>
                </c:pt>
                <c:pt idx="101">
                  <c:v>45.7</c:v>
                </c:pt>
                <c:pt idx="102">
                  <c:v>43.6</c:v>
                </c:pt>
                <c:pt idx="103">
                  <c:v>43</c:v>
                </c:pt>
                <c:pt idx="104">
                  <c:v>42.1</c:v>
                </c:pt>
                <c:pt idx="105">
                  <c:v>42.5</c:v>
                </c:pt>
                <c:pt idx="106">
                  <c:v>43.4</c:v>
                </c:pt>
                <c:pt idx="107">
                  <c:v>44.6</c:v>
                </c:pt>
                <c:pt idx="108">
                  <c:v>44.9</c:v>
                </c:pt>
                <c:pt idx="109">
                  <c:v>42.5</c:v>
                </c:pt>
                <c:pt idx="110">
                  <c:v>37.9</c:v>
                </c:pt>
                <c:pt idx="111">
                  <c:v>34</c:v>
                </c:pt>
                <c:pt idx="112">
                  <c:v>30.7</c:v>
                </c:pt>
                <c:pt idx="113">
                  <c:v>33.7</c:v>
                </c:pt>
                <c:pt idx="114">
                  <c:v>29.6</c:v>
                </c:pt>
                <c:pt idx="115">
                  <c:v>30.7</c:v>
                </c:pt>
                <c:pt idx="116">
                  <c:v>27.1</c:v>
                </c:pt>
                <c:pt idx="117">
                  <c:v>27.3</c:v>
                </c:pt>
                <c:pt idx="118">
                  <c:v>28.2</c:v>
                </c:pt>
                <c:pt idx="119">
                  <c:v>28.2</c:v>
                </c:pt>
                <c:pt idx="120">
                  <c:v>25.3</c:v>
                </c:pt>
                <c:pt idx="121">
                  <c:v>28.8</c:v>
                </c:pt>
                <c:pt idx="122">
                  <c:v>31.8</c:v>
                </c:pt>
                <c:pt idx="123">
                  <c:v>39.2</c:v>
                </c:pt>
                <c:pt idx="124">
                  <c:v>32.1</c:v>
                </c:pt>
                <c:pt idx="125">
                  <c:v>31.9</c:v>
                </c:pt>
                <c:pt idx="126">
                  <c:v>30.6</c:v>
                </c:pt>
                <c:pt idx="127">
                  <c:v>32.7</c:v>
                </c:pt>
                <c:pt idx="128">
                  <c:v>34.8</c:v>
                </c:pt>
                <c:pt idx="129">
                  <c:v>40.9</c:v>
                </c:pt>
                <c:pt idx="130">
                  <c:v>37</c:v>
                </c:pt>
                <c:pt idx="131">
                  <c:v>35.5</c:v>
                </c:pt>
                <c:pt idx="132">
                  <c:v>35.5</c:v>
                </c:pt>
                <c:pt idx="133">
                  <c:v>32.8</c:v>
                </c:pt>
                <c:pt idx="134">
                  <c:v>35.7</c:v>
                </c:pt>
                <c:pt idx="135">
                  <c:v>38.2</c:v>
                </c:pt>
                <c:pt idx="136">
                  <c:v>38.4</c:v>
                </c:pt>
                <c:pt idx="137">
                  <c:v>40.3</c:v>
                </c:pt>
                <c:pt idx="138">
                  <c:v>40.7</c:v>
                </c:pt>
                <c:pt idx="139">
                  <c:v>41.3</c:v>
                </c:pt>
                <c:pt idx="140">
                  <c:v>38.8</c:v>
                </c:pt>
                <c:pt idx="141">
                  <c:v>36.9</c:v>
                </c:pt>
                <c:pt idx="142">
                  <c:v>33.4</c:v>
                </c:pt>
                <c:pt idx="143">
                  <c:v>30</c:v>
                </c:pt>
                <c:pt idx="144">
                  <c:v>27.5</c:v>
                </c:pt>
                <c:pt idx="145">
                  <c:v>25.7</c:v>
                </c:pt>
                <c:pt idx="146">
                  <c:v>31.2</c:v>
                </c:pt>
                <c:pt idx="147">
                  <c:v>31.3</c:v>
                </c:pt>
                <c:pt idx="148">
                  <c:v>34.7</c:v>
                </c:pt>
                <c:pt idx="149">
                  <c:v>35.5</c:v>
                </c:pt>
                <c:pt idx="150">
                  <c:v>39.6</c:v>
                </c:pt>
                <c:pt idx="151">
                  <c:v>39.2</c:v>
                </c:pt>
                <c:pt idx="152">
                  <c:v>37.2</c:v>
                </c:pt>
                <c:pt idx="153">
                  <c:v>36.3</c:v>
                </c:pt>
                <c:pt idx="154">
                  <c:v>32.1</c:v>
                </c:pt>
                <c:pt idx="155">
                  <c:v>32.2</c:v>
                </c:pt>
                <c:pt idx="156">
                  <c:v>38.5</c:v>
                </c:pt>
                <c:pt idx="157">
                  <c:v>42.6</c:v>
                </c:pt>
                <c:pt idx="158">
                  <c:v>44.2</c:v>
                </c:pt>
                <c:pt idx="159">
                  <c:v>42.8</c:v>
                </c:pt>
                <c:pt idx="160">
                  <c:v>44.2</c:v>
                </c:pt>
                <c:pt idx="161">
                  <c:v>44.7</c:v>
                </c:pt>
                <c:pt idx="162">
                  <c:v>46.5</c:v>
                </c:pt>
                <c:pt idx="163">
                  <c:v>46.8</c:v>
                </c:pt>
                <c:pt idx="164">
                  <c:v>44.4</c:v>
                </c:pt>
                <c:pt idx="165">
                  <c:v>40</c:v>
                </c:pt>
                <c:pt idx="166">
                  <c:v>34.4</c:v>
                </c:pt>
                <c:pt idx="167">
                  <c:v>32.7</c:v>
                </c:pt>
                <c:pt idx="168">
                  <c:v>32.8</c:v>
                </c:pt>
                <c:pt idx="169">
                  <c:v>31.5</c:v>
                </c:pt>
                <c:pt idx="170">
                  <c:v>29.2</c:v>
                </c:pt>
                <c:pt idx="171">
                  <c:v>25.9</c:v>
                </c:pt>
                <c:pt idx="172">
                  <c:v>25.9</c:v>
                </c:pt>
                <c:pt idx="173">
                  <c:v>27.8</c:v>
                </c:pt>
                <c:pt idx="174">
                  <c:v>30.7</c:v>
                </c:pt>
                <c:pt idx="175">
                  <c:v>31.9</c:v>
                </c:pt>
                <c:pt idx="176">
                  <c:v>31.6</c:v>
                </c:pt>
                <c:pt idx="177">
                  <c:v>34.5</c:v>
                </c:pt>
                <c:pt idx="178">
                  <c:v>39.8</c:v>
                </c:pt>
                <c:pt idx="179">
                  <c:v>44.1</c:v>
                </c:pt>
                <c:pt idx="180">
                  <c:v>43.6</c:v>
                </c:pt>
                <c:pt idx="181">
                  <c:v>40.7</c:v>
                </c:pt>
                <c:pt idx="182">
                  <c:v>38.2</c:v>
                </c:pt>
                <c:pt idx="183">
                  <c:v>35.9</c:v>
                </c:pt>
                <c:pt idx="184">
                  <c:v>35</c:v>
                </c:pt>
                <c:pt idx="185">
                  <c:v>36.1</c:v>
                </c:pt>
                <c:pt idx="186">
                  <c:v>35.9</c:v>
                </c:pt>
                <c:pt idx="187">
                  <c:v>35.6</c:v>
                </c:pt>
                <c:pt idx="188">
                  <c:v>37</c:v>
                </c:pt>
                <c:pt idx="189">
                  <c:v>40</c:v>
                </c:pt>
                <c:pt idx="190">
                  <c:v>45.3</c:v>
                </c:pt>
                <c:pt idx="191">
                  <c:v>43.6</c:v>
                </c:pt>
                <c:pt idx="192">
                  <c:v>44.4</c:v>
                </c:pt>
                <c:pt idx="193">
                  <c:v>47</c:v>
                </c:pt>
                <c:pt idx="194">
                  <c:v>50.4</c:v>
                </c:pt>
                <c:pt idx="195">
                  <c:v>51.1</c:v>
                </c:pt>
                <c:pt idx="196">
                  <c:v>55.6</c:v>
                </c:pt>
                <c:pt idx="197">
                  <c:v>59.3</c:v>
                </c:pt>
                <c:pt idx="198">
                  <c:v>61.6</c:v>
                </c:pt>
                <c:pt idx="199">
                  <c:v>63.6</c:v>
                </c:pt>
                <c:pt idx="200">
                  <c:v>61.7</c:v>
                </c:pt>
                <c:pt idx="201">
                  <c:v>61.2</c:v>
                </c:pt>
                <c:pt idx="202">
                  <c:v>63.3</c:v>
                </c:pt>
                <c:pt idx="203">
                  <c:v>63.8</c:v>
                </c:pt>
                <c:pt idx="204">
                  <c:v>61.7</c:v>
                </c:pt>
                <c:pt idx="205">
                  <c:v>56.6</c:v>
                </c:pt>
                <c:pt idx="206">
                  <c:v>50.7</c:v>
                </c:pt>
                <c:pt idx="207">
                  <c:v>48.6</c:v>
                </c:pt>
                <c:pt idx="208">
                  <c:v>48.2</c:v>
                </c:pt>
                <c:pt idx="209">
                  <c:v>51.8</c:v>
                </c:pt>
                <c:pt idx="210">
                  <c:v>54</c:v>
                </c:pt>
                <c:pt idx="211">
                  <c:v>63.9</c:v>
                </c:pt>
                <c:pt idx="212">
                  <c:v>62.1</c:v>
                </c:pt>
                <c:pt idx="213">
                  <c:v>68.4</c:v>
                </c:pt>
                <c:pt idx="214">
                  <c:v>65.4</c:v>
                </c:pt>
                <c:pt idx="215">
                  <c:v>57.1</c:v>
                </c:pt>
                <c:pt idx="216">
                  <c:v>52.4</c:v>
                </c:pt>
                <c:pt idx="217">
                  <c:v>46.9</c:v>
                </c:pt>
                <c:pt idx="218">
                  <c:v>49.7</c:v>
                </c:pt>
                <c:pt idx="219">
                  <c:v>53.7</c:v>
                </c:pt>
                <c:pt idx="220">
                  <c:v>59.5</c:v>
                </c:pt>
                <c:pt idx="221">
                  <c:v>57</c:v>
                </c:pt>
                <c:pt idx="222">
                  <c:v>58</c:v>
                </c:pt>
                <c:pt idx="223">
                  <c:v>56.5</c:v>
                </c:pt>
                <c:pt idx="224">
                  <c:v>59.8</c:v>
                </c:pt>
                <c:pt idx="225">
                  <c:v>59.1</c:v>
                </c:pt>
                <c:pt idx="226">
                  <c:v>62.2</c:v>
                </c:pt>
                <c:pt idx="227">
                  <c:v>63.9</c:v>
                </c:pt>
                <c:pt idx="228">
                  <c:v>65.3</c:v>
                </c:pt>
                <c:pt idx="229">
                  <c:v>65.9</c:v>
                </c:pt>
                <c:pt idx="230">
                  <c:v>65.9</c:v>
                </c:pt>
                <c:pt idx="231">
                  <c:v>68</c:v>
                </c:pt>
                <c:pt idx="232">
                  <c:v>67.6</c:v>
                </c:pt>
                <c:pt idx="233">
                  <c:v>69.1</c:v>
                </c:pt>
                <c:pt idx="234">
                  <c:v>69.1</c:v>
                </c:pt>
                <c:pt idx="235">
                  <c:v>74.4</c:v>
                </c:pt>
                <c:pt idx="236">
                  <c:v>77.7</c:v>
                </c:pt>
                <c:pt idx="237">
                  <c:v>81.6</c:v>
                </c:pt>
                <c:pt idx="238">
                  <c:v>82</c:v>
                </c:pt>
                <c:pt idx="239">
                  <c:v>92</c:v>
                </c:pt>
                <c:pt idx="240">
                  <c:v>87</c:v>
                </c:pt>
                <c:pt idx="241">
                  <c:v>75.9</c:v>
                </c:pt>
                <c:pt idx="242">
                  <c:v>68.7</c:v>
                </c:pt>
                <c:pt idx="243">
                  <c:v>66.2</c:v>
                </c:pt>
                <c:pt idx="244">
                  <c:v>67.7</c:v>
                </c:pt>
                <c:pt idx="245">
                  <c:v>67.9</c:v>
                </c:pt>
                <c:pt idx="246">
                  <c:v>68.3</c:v>
                </c:pt>
                <c:pt idx="247">
                  <c:v>65.2</c:v>
                </c:pt>
                <c:pt idx="248">
                  <c:v>64.4</c:v>
                </c:pt>
                <c:pt idx="249">
                  <c:v>69</c:v>
                </c:pt>
                <c:pt idx="250">
                  <c:v>77.9</c:v>
                </c:pt>
                <c:pt idx="251">
                  <c:v>82</c:v>
                </c:pt>
                <c:pt idx="252">
                  <c:v>84.5</c:v>
                </c:pt>
                <c:pt idx="253">
                  <c:v>81.4</c:v>
                </c:pt>
                <c:pt idx="254">
                  <c:v>82.9</c:v>
                </c:pt>
                <c:pt idx="255">
                  <c:v>84</c:v>
                </c:pt>
                <c:pt idx="256">
                  <c:v>88.1</c:v>
                </c:pt>
                <c:pt idx="257">
                  <c:v>88.7</c:v>
                </c:pt>
                <c:pt idx="258">
                  <c:v>86.6</c:v>
                </c:pt>
                <c:pt idx="259">
                  <c:v>86</c:v>
                </c:pt>
                <c:pt idx="260">
                  <c:v>88.6</c:v>
                </c:pt>
                <c:pt idx="261">
                  <c:v>87.1</c:v>
                </c:pt>
                <c:pt idx="262">
                  <c:v>84</c:v>
                </c:pt>
                <c:pt idx="263">
                  <c:v>80.7</c:v>
                </c:pt>
                <c:pt idx="264">
                  <c:v>80.5</c:v>
                </c:pt>
                <c:pt idx="265">
                  <c:v>82.2</c:v>
                </c:pt>
                <c:pt idx="266">
                  <c:v>87.5</c:v>
                </c:pt>
                <c:pt idx="267">
                  <c:v>88.2</c:v>
                </c:pt>
                <c:pt idx="268">
                  <c:v>86.4</c:v>
                </c:pt>
                <c:pt idx="269">
                  <c:v>80.7</c:v>
                </c:pt>
                <c:pt idx="270">
                  <c:v>74.7</c:v>
                </c:pt>
                <c:pt idx="271">
                  <c:v>77</c:v>
                </c:pt>
                <c:pt idx="272">
                  <c:v>71.5</c:v>
                </c:pt>
                <c:pt idx="273">
                  <c:v>84.6</c:v>
                </c:pt>
                <c:pt idx="274">
                  <c:v>79</c:v>
                </c:pt>
                <c:pt idx="275">
                  <c:v>88.1</c:v>
                </c:pt>
                <c:pt idx="276">
                  <c:v>86.5</c:v>
                </c:pt>
                <c:pt idx="277">
                  <c:v>109</c:v>
                </c:pt>
                <c:pt idx="278">
                  <c:v>107.3</c:v>
                </c:pt>
                <c:pt idx="279">
                  <c:v>111.8</c:v>
                </c:pt>
                <c:pt idx="280">
                  <c:v>104.2</c:v>
                </c:pt>
                <c:pt idx="281">
                  <c:v>107.5</c:v>
                </c:pt>
                <c:pt idx="282">
                  <c:v>108.7</c:v>
                </c:pt>
                <c:pt idx="283">
                  <c:v>112.1</c:v>
                </c:pt>
                <c:pt idx="284">
                  <c:v>112.6</c:v>
                </c:pt>
                <c:pt idx="285">
                  <c:v>118</c:v>
                </c:pt>
                <c:pt idx="286">
                  <c:v>118.1</c:v>
                </c:pt>
                <c:pt idx="287">
                  <c:v>120.9</c:v>
                </c:pt>
                <c:pt idx="288">
                  <c:v>125</c:v>
                </c:pt>
                <c:pt idx="289">
                  <c:v>122.9</c:v>
                </c:pt>
                <c:pt idx="290">
                  <c:v>122</c:v>
                </c:pt>
                <c:pt idx="291">
                  <c:v>116.2</c:v>
                </c:pt>
                <c:pt idx="292">
                  <c:v>115.5</c:v>
                </c:pt>
                <c:pt idx="293">
                  <c:v>115.6</c:v>
                </c:pt>
                <c:pt idx="294">
                  <c:v>115.4</c:v>
                </c:pt>
                <c:pt idx="295">
                  <c:v>116.9</c:v>
                </c:pt>
                <c:pt idx="296">
                  <c:v>117.9</c:v>
                </c:pt>
                <c:pt idx="297">
                  <c:v>111.9</c:v>
                </c:pt>
                <c:pt idx="298">
                  <c:v>109.3</c:v>
                </c:pt>
                <c:pt idx="299">
                  <c:v>98.4</c:v>
                </c:pt>
                <c:pt idx="300">
                  <c:v>115.9</c:v>
                </c:pt>
                <c:pt idx="301">
                  <c:v>111.9</c:v>
                </c:pt>
                <c:pt idx="302">
                  <c:v>114.4</c:v>
                </c:pt>
                <c:pt idx="303">
                  <c:v>120.1</c:v>
                </c:pt>
                <c:pt idx="304">
                  <c:v>110.7</c:v>
                </c:pt>
                <c:pt idx="305">
                  <c:v>126.4</c:v>
                </c:pt>
                <c:pt idx="306">
                  <c:v>104.9</c:v>
                </c:pt>
                <c:pt idx="307">
                  <c:v>107.3</c:v>
                </c:pt>
                <c:pt idx="308">
                  <c:v>130.3</c:v>
                </c:pt>
                <c:pt idx="309">
                  <c:v>145.7</c:v>
                </c:pt>
                <c:pt idx="310">
                  <c:v>131.9</c:v>
                </c:pt>
                <c:pt idx="311">
                  <c:v>139.9</c:v>
                </c:pt>
                <c:pt idx="312">
                  <c:v>153.3</c:v>
                </c:pt>
                <c:pt idx="313">
                  <c:v>152.9</c:v>
                </c:pt>
                <c:pt idx="314">
                  <c:v>115</c:v>
                </c:pt>
                <c:pt idx="315">
                  <c:v>106</c:v>
                </c:pt>
                <c:pt idx="316">
                  <c:v>141.2</c:v>
                </c:pt>
                <c:pt idx="317">
                  <c:v>194.7</c:v>
                </c:pt>
                <c:pt idx="318">
                  <c:v>250.1</c:v>
                </c:pt>
                <c:pt idx="319">
                  <c:v>264.9</c:v>
                </c:pt>
                <c:pt idx="320">
                  <c:v>276.8</c:v>
                </c:pt>
                <c:pt idx="321">
                  <c:v>269.8</c:v>
                </c:pt>
                <c:pt idx="322">
                  <c:v>271.4</c:v>
                </c:pt>
                <c:pt idx="323">
                  <c:v>282.8</c:v>
                </c:pt>
                <c:pt idx="324">
                  <c:v>288.3</c:v>
                </c:pt>
                <c:pt idx="325">
                  <c:v>310.5</c:v>
                </c:pt>
                <c:pt idx="326">
                  <c:v>305.1</c:v>
                </c:pt>
                <c:pt idx="327">
                  <c:v>312.6</c:v>
                </c:pt>
                <c:pt idx="328">
                  <c:v>321</c:v>
                </c:pt>
                <c:pt idx="329">
                  <c:v>330.3</c:v>
                </c:pt>
                <c:pt idx="330">
                  <c:v>336</c:v>
                </c:pt>
                <c:pt idx="331">
                  <c:v>259.3</c:v>
                </c:pt>
                <c:pt idx="332">
                  <c:v>280.3</c:v>
                </c:pt>
                <c:pt idx="333">
                  <c:v>304.2</c:v>
                </c:pt>
                <c:pt idx="334">
                  <c:v>296</c:v>
                </c:pt>
                <c:pt idx="335">
                  <c:v>293.1</c:v>
                </c:pt>
                <c:pt idx="336">
                  <c:v>287.6</c:v>
                </c:pt>
                <c:pt idx="337">
                  <c:v>269.6</c:v>
                </c:pt>
                <c:pt idx="338">
                  <c:v>303.3</c:v>
                </c:pt>
                <c:pt idx="339">
                  <c:v>328.3</c:v>
                </c:pt>
                <c:pt idx="340">
                  <c:v>379.6</c:v>
                </c:pt>
                <c:pt idx="341">
                  <c:v>392</c:v>
                </c:pt>
                <c:pt idx="342">
                  <c:v>318.1</c:v>
                </c:pt>
                <c:pt idx="343">
                  <c:v>262.2</c:v>
                </c:pt>
                <c:pt idx="344">
                  <c:v>294.7</c:v>
                </c:pt>
                <c:pt idx="345">
                  <c:v>389.3</c:v>
                </c:pt>
                <c:pt idx="346">
                  <c:v>445.5</c:v>
                </c:pt>
                <c:pt idx="347">
                  <c:v>328.1</c:v>
                </c:pt>
                <c:pt idx="348">
                  <c:v>328.1</c:v>
                </c:pt>
                <c:pt idx="349">
                  <c:v>328.1</c:v>
                </c:pt>
                <c:pt idx="350">
                  <c:v>328.1</c:v>
                </c:pt>
                <c:pt idx="351">
                  <c:v>328.1</c:v>
                </c:pt>
              </c:numCache>
            </c:numRef>
          </c:xVal>
          <c:yVal>
            <c:numRef>
              <c:f>'[1]Data'!$A$12:$A$363</c:f>
              <c:numCache>
                <c:ptCount val="352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</c:v>
                </c:pt>
                <c:pt idx="19">
                  <c:v>1.15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2.05</c:v>
                </c:pt>
                <c:pt idx="38">
                  <c:v>2.1</c:v>
                </c:pt>
                <c:pt idx="39">
                  <c:v>2.15</c:v>
                </c:pt>
                <c:pt idx="40">
                  <c:v>2.2</c:v>
                </c:pt>
                <c:pt idx="41">
                  <c:v>2.25</c:v>
                </c:pt>
                <c:pt idx="42">
                  <c:v>2.3</c:v>
                </c:pt>
                <c:pt idx="43">
                  <c:v>2.35</c:v>
                </c:pt>
                <c:pt idx="44">
                  <c:v>2.4</c:v>
                </c:pt>
                <c:pt idx="45">
                  <c:v>2.45</c:v>
                </c:pt>
                <c:pt idx="46">
                  <c:v>2.5</c:v>
                </c:pt>
                <c:pt idx="47">
                  <c:v>2.55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4.1</c:v>
                </c:pt>
                <c:pt idx="79">
                  <c:v>4.15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4.35</c:v>
                </c:pt>
                <c:pt idx="84">
                  <c:v>4.4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4.6</c:v>
                </c:pt>
                <c:pt idx="89">
                  <c:v>4.65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4.85</c:v>
                </c:pt>
                <c:pt idx="94">
                  <c:v>4.9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5.1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37">
                  <c:v>7.05</c:v>
                </c:pt>
                <c:pt idx="138">
                  <c:v>7.1</c:v>
                </c:pt>
                <c:pt idx="139">
                  <c:v>7.15</c:v>
                </c:pt>
                <c:pt idx="140">
                  <c:v>7.2</c:v>
                </c:pt>
                <c:pt idx="141">
                  <c:v>7.25</c:v>
                </c:pt>
                <c:pt idx="142">
                  <c:v>7.3</c:v>
                </c:pt>
                <c:pt idx="143">
                  <c:v>7.35</c:v>
                </c:pt>
                <c:pt idx="144">
                  <c:v>7.4</c:v>
                </c:pt>
                <c:pt idx="145">
                  <c:v>7.45</c:v>
                </c:pt>
                <c:pt idx="146">
                  <c:v>7.5</c:v>
                </c:pt>
                <c:pt idx="147">
                  <c:v>7.55</c:v>
                </c:pt>
                <c:pt idx="148">
                  <c:v>7.6</c:v>
                </c:pt>
                <c:pt idx="149">
                  <c:v>7.65</c:v>
                </c:pt>
                <c:pt idx="150">
                  <c:v>7.7</c:v>
                </c:pt>
                <c:pt idx="151">
                  <c:v>7.75</c:v>
                </c:pt>
                <c:pt idx="152">
                  <c:v>7.8</c:v>
                </c:pt>
                <c:pt idx="153">
                  <c:v>7.85</c:v>
                </c:pt>
                <c:pt idx="154">
                  <c:v>7.9</c:v>
                </c:pt>
                <c:pt idx="155">
                  <c:v>7.95</c:v>
                </c:pt>
                <c:pt idx="156">
                  <c:v>8</c:v>
                </c:pt>
                <c:pt idx="157">
                  <c:v>8.05</c:v>
                </c:pt>
                <c:pt idx="158">
                  <c:v>8.1</c:v>
                </c:pt>
                <c:pt idx="159">
                  <c:v>8.15</c:v>
                </c:pt>
                <c:pt idx="160">
                  <c:v>8.2</c:v>
                </c:pt>
                <c:pt idx="161">
                  <c:v>8.25</c:v>
                </c:pt>
                <c:pt idx="162">
                  <c:v>8.3</c:v>
                </c:pt>
                <c:pt idx="163">
                  <c:v>8.35</c:v>
                </c:pt>
                <c:pt idx="164">
                  <c:v>8.4</c:v>
                </c:pt>
                <c:pt idx="165">
                  <c:v>8.45</c:v>
                </c:pt>
                <c:pt idx="166">
                  <c:v>8.5</c:v>
                </c:pt>
                <c:pt idx="167">
                  <c:v>8.55</c:v>
                </c:pt>
                <c:pt idx="168">
                  <c:v>8.6</c:v>
                </c:pt>
                <c:pt idx="169">
                  <c:v>8.65</c:v>
                </c:pt>
                <c:pt idx="170">
                  <c:v>8.7</c:v>
                </c:pt>
                <c:pt idx="171">
                  <c:v>8.75</c:v>
                </c:pt>
                <c:pt idx="172">
                  <c:v>8.8</c:v>
                </c:pt>
                <c:pt idx="173">
                  <c:v>8.85</c:v>
                </c:pt>
                <c:pt idx="174">
                  <c:v>8.9</c:v>
                </c:pt>
                <c:pt idx="175">
                  <c:v>8.95</c:v>
                </c:pt>
                <c:pt idx="176">
                  <c:v>9</c:v>
                </c:pt>
                <c:pt idx="177">
                  <c:v>9.05</c:v>
                </c:pt>
                <c:pt idx="178">
                  <c:v>9.1</c:v>
                </c:pt>
                <c:pt idx="179">
                  <c:v>9.15</c:v>
                </c:pt>
                <c:pt idx="180">
                  <c:v>9.2</c:v>
                </c:pt>
                <c:pt idx="181">
                  <c:v>9.25</c:v>
                </c:pt>
                <c:pt idx="182">
                  <c:v>9.3</c:v>
                </c:pt>
                <c:pt idx="183">
                  <c:v>9.35</c:v>
                </c:pt>
                <c:pt idx="184">
                  <c:v>9.4</c:v>
                </c:pt>
                <c:pt idx="185">
                  <c:v>9.45</c:v>
                </c:pt>
                <c:pt idx="186">
                  <c:v>9.5</c:v>
                </c:pt>
                <c:pt idx="187">
                  <c:v>9.55</c:v>
                </c:pt>
                <c:pt idx="188">
                  <c:v>9.6</c:v>
                </c:pt>
                <c:pt idx="189">
                  <c:v>9.65</c:v>
                </c:pt>
                <c:pt idx="190">
                  <c:v>9.7</c:v>
                </c:pt>
                <c:pt idx="191">
                  <c:v>9.75</c:v>
                </c:pt>
                <c:pt idx="192">
                  <c:v>9.8</c:v>
                </c:pt>
                <c:pt idx="193">
                  <c:v>9.85</c:v>
                </c:pt>
                <c:pt idx="194">
                  <c:v>9.9</c:v>
                </c:pt>
                <c:pt idx="195">
                  <c:v>9.95</c:v>
                </c:pt>
                <c:pt idx="196">
                  <c:v>10</c:v>
                </c:pt>
                <c:pt idx="197">
                  <c:v>10.05</c:v>
                </c:pt>
                <c:pt idx="198">
                  <c:v>10.1</c:v>
                </c:pt>
                <c:pt idx="199">
                  <c:v>10.15</c:v>
                </c:pt>
                <c:pt idx="200">
                  <c:v>10.2</c:v>
                </c:pt>
                <c:pt idx="201">
                  <c:v>10.25</c:v>
                </c:pt>
                <c:pt idx="202">
                  <c:v>10.3</c:v>
                </c:pt>
                <c:pt idx="203">
                  <c:v>10.35</c:v>
                </c:pt>
                <c:pt idx="204">
                  <c:v>10.4</c:v>
                </c:pt>
                <c:pt idx="205">
                  <c:v>10.45</c:v>
                </c:pt>
                <c:pt idx="206">
                  <c:v>10.5</c:v>
                </c:pt>
                <c:pt idx="207">
                  <c:v>10.55</c:v>
                </c:pt>
                <c:pt idx="208">
                  <c:v>10.6</c:v>
                </c:pt>
                <c:pt idx="209">
                  <c:v>10.65</c:v>
                </c:pt>
                <c:pt idx="210">
                  <c:v>10.7</c:v>
                </c:pt>
                <c:pt idx="211">
                  <c:v>10.75</c:v>
                </c:pt>
                <c:pt idx="212">
                  <c:v>10.8</c:v>
                </c:pt>
                <c:pt idx="213">
                  <c:v>10.85</c:v>
                </c:pt>
                <c:pt idx="214">
                  <c:v>10.9</c:v>
                </c:pt>
                <c:pt idx="215">
                  <c:v>10.95</c:v>
                </c:pt>
                <c:pt idx="216">
                  <c:v>11</c:v>
                </c:pt>
                <c:pt idx="217">
                  <c:v>11.05</c:v>
                </c:pt>
                <c:pt idx="218">
                  <c:v>11.1</c:v>
                </c:pt>
                <c:pt idx="219">
                  <c:v>11.15</c:v>
                </c:pt>
                <c:pt idx="220">
                  <c:v>11.2</c:v>
                </c:pt>
                <c:pt idx="221">
                  <c:v>11.25</c:v>
                </c:pt>
                <c:pt idx="222">
                  <c:v>11.3</c:v>
                </c:pt>
                <c:pt idx="223">
                  <c:v>11.35</c:v>
                </c:pt>
                <c:pt idx="224">
                  <c:v>11.4</c:v>
                </c:pt>
                <c:pt idx="225">
                  <c:v>11.45</c:v>
                </c:pt>
                <c:pt idx="226">
                  <c:v>11.5</c:v>
                </c:pt>
                <c:pt idx="227">
                  <c:v>11.55</c:v>
                </c:pt>
                <c:pt idx="228">
                  <c:v>11.6</c:v>
                </c:pt>
                <c:pt idx="229">
                  <c:v>11.65</c:v>
                </c:pt>
                <c:pt idx="230">
                  <c:v>11.7</c:v>
                </c:pt>
                <c:pt idx="231">
                  <c:v>11.75</c:v>
                </c:pt>
                <c:pt idx="232">
                  <c:v>11.8</c:v>
                </c:pt>
                <c:pt idx="233">
                  <c:v>11.85</c:v>
                </c:pt>
                <c:pt idx="234">
                  <c:v>11.9</c:v>
                </c:pt>
                <c:pt idx="235">
                  <c:v>11.95</c:v>
                </c:pt>
                <c:pt idx="236">
                  <c:v>12</c:v>
                </c:pt>
                <c:pt idx="237">
                  <c:v>12.05</c:v>
                </c:pt>
                <c:pt idx="238">
                  <c:v>12.1</c:v>
                </c:pt>
                <c:pt idx="239">
                  <c:v>12.15</c:v>
                </c:pt>
                <c:pt idx="240">
                  <c:v>12.2</c:v>
                </c:pt>
                <c:pt idx="241">
                  <c:v>12.25</c:v>
                </c:pt>
                <c:pt idx="242">
                  <c:v>12.3</c:v>
                </c:pt>
                <c:pt idx="243">
                  <c:v>12.35</c:v>
                </c:pt>
                <c:pt idx="244">
                  <c:v>12.4</c:v>
                </c:pt>
                <c:pt idx="245">
                  <c:v>12.45</c:v>
                </c:pt>
                <c:pt idx="246">
                  <c:v>12.5</c:v>
                </c:pt>
                <c:pt idx="247">
                  <c:v>12.55</c:v>
                </c:pt>
                <c:pt idx="248">
                  <c:v>12.6</c:v>
                </c:pt>
                <c:pt idx="249">
                  <c:v>12.65</c:v>
                </c:pt>
                <c:pt idx="250">
                  <c:v>12.7</c:v>
                </c:pt>
                <c:pt idx="251">
                  <c:v>12.75</c:v>
                </c:pt>
                <c:pt idx="252">
                  <c:v>12.8</c:v>
                </c:pt>
                <c:pt idx="253">
                  <c:v>12.85</c:v>
                </c:pt>
                <c:pt idx="254">
                  <c:v>12.9</c:v>
                </c:pt>
                <c:pt idx="255">
                  <c:v>12.95</c:v>
                </c:pt>
                <c:pt idx="256">
                  <c:v>13</c:v>
                </c:pt>
                <c:pt idx="257">
                  <c:v>13.05</c:v>
                </c:pt>
                <c:pt idx="258">
                  <c:v>13.1</c:v>
                </c:pt>
                <c:pt idx="259">
                  <c:v>13.15</c:v>
                </c:pt>
                <c:pt idx="260">
                  <c:v>13.2</c:v>
                </c:pt>
                <c:pt idx="261">
                  <c:v>13.25</c:v>
                </c:pt>
                <c:pt idx="262">
                  <c:v>13.3</c:v>
                </c:pt>
                <c:pt idx="263">
                  <c:v>13.35</c:v>
                </c:pt>
                <c:pt idx="264">
                  <c:v>13.4</c:v>
                </c:pt>
                <c:pt idx="265">
                  <c:v>13.45</c:v>
                </c:pt>
                <c:pt idx="266">
                  <c:v>13.5</c:v>
                </c:pt>
                <c:pt idx="267">
                  <c:v>13.55</c:v>
                </c:pt>
                <c:pt idx="268">
                  <c:v>13.6</c:v>
                </c:pt>
                <c:pt idx="269">
                  <c:v>13.65</c:v>
                </c:pt>
                <c:pt idx="270">
                  <c:v>13.7</c:v>
                </c:pt>
                <c:pt idx="271">
                  <c:v>13.75</c:v>
                </c:pt>
                <c:pt idx="272">
                  <c:v>13.8</c:v>
                </c:pt>
                <c:pt idx="273">
                  <c:v>13.85</c:v>
                </c:pt>
                <c:pt idx="274">
                  <c:v>13.9</c:v>
                </c:pt>
                <c:pt idx="275">
                  <c:v>13.95</c:v>
                </c:pt>
                <c:pt idx="276">
                  <c:v>14</c:v>
                </c:pt>
                <c:pt idx="277">
                  <c:v>14.05</c:v>
                </c:pt>
                <c:pt idx="278">
                  <c:v>14.1</c:v>
                </c:pt>
                <c:pt idx="279">
                  <c:v>14.15</c:v>
                </c:pt>
                <c:pt idx="280">
                  <c:v>14.2</c:v>
                </c:pt>
                <c:pt idx="281">
                  <c:v>14.25</c:v>
                </c:pt>
                <c:pt idx="282">
                  <c:v>14.3</c:v>
                </c:pt>
                <c:pt idx="283">
                  <c:v>14.35</c:v>
                </c:pt>
                <c:pt idx="284">
                  <c:v>14.4</c:v>
                </c:pt>
                <c:pt idx="285">
                  <c:v>14.45</c:v>
                </c:pt>
                <c:pt idx="286">
                  <c:v>14.5</c:v>
                </c:pt>
                <c:pt idx="287">
                  <c:v>14.55</c:v>
                </c:pt>
                <c:pt idx="288">
                  <c:v>14.6</c:v>
                </c:pt>
                <c:pt idx="289">
                  <c:v>14.65</c:v>
                </c:pt>
                <c:pt idx="290">
                  <c:v>14.7</c:v>
                </c:pt>
                <c:pt idx="291">
                  <c:v>14.75</c:v>
                </c:pt>
                <c:pt idx="292">
                  <c:v>14.8</c:v>
                </c:pt>
                <c:pt idx="293">
                  <c:v>14.85</c:v>
                </c:pt>
                <c:pt idx="294">
                  <c:v>14.9</c:v>
                </c:pt>
                <c:pt idx="295">
                  <c:v>14.95</c:v>
                </c:pt>
                <c:pt idx="296">
                  <c:v>15</c:v>
                </c:pt>
                <c:pt idx="297">
                  <c:v>15.05</c:v>
                </c:pt>
                <c:pt idx="298">
                  <c:v>15.1</c:v>
                </c:pt>
                <c:pt idx="299">
                  <c:v>15.15</c:v>
                </c:pt>
                <c:pt idx="300">
                  <c:v>15.2</c:v>
                </c:pt>
                <c:pt idx="301">
                  <c:v>15.25</c:v>
                </c:pt>
                <c:pt idx="302">
                  <c:v>15.3</c:v>
                </c:pt>
                <c:pt idx="303">
                  <c:v>15.35</c:v>
                </c:pt>
                <c:pt idx="304">
                  <c:v>15.4</c:v>
                </c:pt>
                <c:pt idx="305">
                  <c:v>15.45</c:v>
                </c:pt>
                <c:pt idx="306">
                  <c:v>15.5</c:v>
                </c:pt>
                <c:pt idx="307">
                  <c:v>15.55</c:v>
                </c:pt>
                <c:pt idx="308">
                  <c:v>15.6</c:v>
                </c:pt>
                <c:pt idx="309">
                  <c:v>15.65</c:v>
                </c:pt>
                <c:pt idx="310">
                  <c:v>15.7</c:v>
                </c:pt>
                <c:pt idx="311">
                  <c:v>15.75</c:v>
                </c:pt>
                <c:pt idx="312">
                  <c:v>15.8</c:v>
                </c:pt>
                <c:pt idx="313">
                  <c:v>15.85</c:v>
                </c:pt>
                <c:pt idx="314">
                  <c:v>15.9</c:v>
                </c:pt>
                <c:pt idx="315">
                  <c:v>15.95</c:v>
                </c:pt>
                <c:pt idx="316">
                  <c:v>16</c:v>
                </c:pt>
                <c:pt idx="317">
                  <c:v>16.05</c:v>
                </c:pt>
                <c:pt idx="318">
                  <c:v>16.1</c:v>
                </c:pt>
                <c:pt idx="319">
                  <c:v>16.15</c:v>
                </c:pt>
                <c:pt idx="320">
                  <c:v>16.2</c:v>
                </c:pt>
                <c:pt idx="321">
                  <c:v>16.25</c:v>
                </c:pt>
                <c:pt idx="322">
                  <c:v>16.3</c:v>
                </c:pt>
                <c:pt idx="323">
                  <c:v>16.35</c:v>
                </c:pt>
                <c:pt idx="324">
                  <c:v>16.4</c:v>
                </c:pt>
                <c:pt idx="325">
                  <c:v>16.45</c:v>
                </c:pt>
                <c:pt idx="326">
                  <c:v>16.5</c:v>
                </c:pt>
                <c:pt idx="327">
                  <c:v>16.55</c:v>
                </c:pt>
                <c:pt idx="328">
                  <c:v>16.6</c:v>
                </c:pt>
                <c:pt idx="329">
                  <c:v>16.65</c:v>
                </c:pt>
                <c:pt idx="330">
                  <c:v>16.7</c:v>
                </c:pt>
                <c:pt idx="331">
                  <c:v>16.75</c:v>
                </c:pt>
                <c:pt idx="332">
                  <c:v>16.8</c:v>
                </c:pt>
                <c:pt idx="333">
                  <c:v>16.85</c:v>
                </c:pt>
                <c:pt idx="334">
                  <c:v>16.9</c:v>
                </c:pt>
                <c:pt idx="335">
                  <c:v>16.95</c:v>
                </c:pt>
                <c:pt idx="336">
                  <c:v>17</c:v>
                </c:pt>
                <c:pt idx="337">
                  <c:v>17.05</c:v>
                </c:pt>
                <c:pt idx="338">
                  <c:v>17.1</c:v>
                </c:pt>
                <c:pt idx="339">
                  <c:v>17.15</c:v>
                </c:pt>
                <c:pt idx="340">
                  <c:v>17.2</c:v>
                </c:pt>
                <c:pt idx="341">
                  <c:v>17.25</c:v>
                </c:pt>
                <c:pt idx="342">
                  <c:v>17.3</c:v>
                </c:pt>
                <c:pt idx="343">
                  <c:v>17.35</c:v>
                </c:pt>
                <c:pt idx="344">
                  <c:v>17.4</c:v>
                </c:pt>
                <c:pt idx="345">
                  <c:v>17.45</c:v>
                </c:pt>
                <c:pt idx="346">
                  <c:v>17.5</c:v>
                </c:pt>
                <c:pt idx="347">
                  <c:v>17.55</c:v>
                </c:pt>
                <c:pt idx="348">
                  <c:v>17.6</c:v>
                </c:pt>
                <c:pt idx="349">
                  <c:v>17.65</c:v>
                </c:pt>
                <c:pt idx="350">
                  <c:v>17.7</c:v>
                </c:pt>
                <c:pt idx="351">
                  <c:v>17.75</c:v>
                </c:pt>
              </c:numCache>
            </c:numRef>
          </c:yVal>
          <c:smooth val="1"/>
        </c:ser>
        <c:axId val="29570131"/>
        <c:axId val="64804588"/>
      </c:scatterChart>
      <c:valAx>
        <c:axId val="29570131"/>
        <c:scaling>
          <c:orientation val="minMax"/>
          <c:max val="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fs (kPa)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4804588"/>
        <c:crosses val="autoZero"/>
        <c:crossBetween val="midCat"/>
        <c:dispUnits/>
        <c:majorUnit val="200"/>
        <c:minorUnit val="50"/>
      </c:valAx>
      <c:valAx>
        <c:axId val="64804588"/>
        <c:scaling>
          <c:orientation val="maxMin"/>
          <c:max val="18"/>
        </c:scaling>
        <c:axPos val="l"/>
        <c:majorGridlines/>
        <c:delete val="0"/>
        <c:numFmt formatCode="0" sourceLinked="0"/>
        <c:majorTickMark val="in"/>
        <c:minorTickMark val="in"/>
        <c:tickLblPos val="nextTo"/>
        <c:crossAx val="29570131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U</a:t>
            </a:r>
            <a:r>
              <a:rPr lang="en-US" cap="none" sz="900" b="1" i="0" u="none" baseline="-25000"/>
              <a:t>2</a:t>
            </a:r>
            <a:r>
              <a:rPr lang="en-US" cap="none" sz="900" b="1" i="0" u="none" baseline="0"/>
              <a:t>, U</a:t>
            </a:r>
            <a:r>
              <a:rPr lang="en-US" cap="none" sz="900" b="1" i="0" u="none" baseline="-25000"/>
              <a:t>0 </a:t>
            </a:r>
            <a:r>
              <a:rPr lang="en-US" cap="none" sz="900" b="1" i="0" u="none" baseline="0"/>
              <a:t>(kPa)</a:t>
            </a:r>
          </a:p>
        </c:rich>
      </c:tx>
      <c:layout>
        <c:manualLayout>
          <c:xMode val="factor"/>
          <c:yMode val="factor"/>
          <c:x val="0.0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5"/>
          <c:w val="1"/>
          <c:h val="0.95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'[1]Data'!$D$12:$D$363</c:f>
              <c:numCache>
                <c:ptCount val="352"/>
                <c:pt idx="0">
                  <c:v>-4.1</c:v>
                </c:pt>
                <c:pt idx="1">
                  <c:v>-3.2</c:v>
                </c:pt>
                <c:pt idx="2">
                  <c:v>-1.4</c:v>
                </c:pt>
                <c:pt idx="3">
                  <c:v>-3.5</c:v>
                </c:pt>
                <c:pt idx="4">
                  <c:v>-7.2</c:v>
                </c:pt>
                <c:pt idx="5">
                  <c:v>-16.7</c:v>
                </c:pt>
                <c:pt idx="6">
                  <c:v>-23.4</c:v>
                </c:pt>
                <c:pt idx="7">
                  <c:v>-31.4</c:v>
                </c:pt>
                <c:pt idx="8">
                  <c:v>-36.4</c:v>
                </c:pt>
                <c:pt idx="9">
                  <c:v>-34.3</c:v>
                </c:pt>
                <c:pt idx="10">
                  <c:v>-25.8</c:v>
                </c:pt>
                <c:pt idx="11">
                  <c:v>-21.6</c:v>
                </c:pt>
                <c:pt idx="12">
                  <c:v>-10.9</c:v>
                </c:pt>
                <c:pt idx="13">
                  <c:v>-5.9</c:v>
                </c:pt>
                <c:pt idx="14">
                  <c:v>-11.6</c:v>
                </c:pt>
                <c:pt idx="15">
                  <c:v>16.6</c:v>
                </c:pt>
                <c:pt idx="16">
                  <c:v>1.7</c:v>
                </c:pt>
                <c:pt idx="17">
                  <c:v>-0.5</c:v>
                </c:pt>
                <c:pt idx="18">
                  <c:v>0.6</c:v>
                </c:pt>
                <c:pt idx="19">
                  <c:v>7.6</c:v>
                </c:pt>
                <c:pt idx="20">
                  <c:v>18</c:v>
                </c:pt>
                <c:pt idx="21">
                  <c:v>25.9</c:v>
                </c:pt>
                <c:pt idx="22">
                  <c:v>40.6</c:v>
                </c:pt>
                <c:pt idx="23">
                  <c:v>57.9</c:v>
                </c:pt>
                <c:pt idx="24">
                  <c:v>71</c:v>
                </c:pt>
                <c:pt idx="25">
                  <c:v>81.3</c:v>
                </c:pt>
                <c:pt idx="26">
                  <c:v>92.3</c:v>
                </c:pt>
                <c:pt idx="27">
                  <c:v>104.2</c:v>
                </c:pt>
                <c:pt idx="28">
                  <c:v>131.8</c:v>
                </c:pt>
                <c:pt idx="29">
                  <c:v>150.6</c:v>
                </c:pt>
                <c:pt idx="30">
                  <c:v>164.3</c:v>
                </c:pt>
                <c:pt idx="31">
                  <c:v>171.5</c:v>
                </c:pt>
                <c:pt idx="32">
                  <c:v>171.5</c:v>
                </c:pt>
                <c:pt idx="33">
                  <c:v>142.9</c:v>
                </c:pt>
                <c:pt idx="34">
                  <c:v>174.5</c:v>
                </c:pt>
                <c:pt idx="35">
                  <c:v>198.3</c:v>
                </c:pt>
                <c:pt idx="36">
                  <c:v>238</c:v>
                </c:pt>
                <c:pt idx="37">
                  <c:v>68</c:v>
                </c:pt>
                <c:pt idx="38">
                  <c:v>52.9</c:v>
                </c:pt>
                <c:pt idx="39">
                  <c:v>80.5</c:v>
                </c:pt>
                <c:pt idx="40">
                  <c:v>107.1</c:v>
                </c:pt>
                <c:pt idx="41">
                  <c:v>155.6</c:v>
                </c:pt>
                <c:pt idx="42">
                  <c:v>199.9</c:v>
                </c:pt>
                <c:pt idx="43">
                  <c:v>259.4</c:v>
                </c:pt>
                <c:pt idx="44">
                  <c:v>210.7</c:v>
                </c:pt>
                <c:pt idx="45">
                  <c:v>231.3</c:v>
                </c:pt>
                <c:pt idx="46">
                  <c:v>145.7</c:v>
                </c:pt>
                <c:pt idx="47">
                  <c:v>78.5</c:v>
                </c:pt>
                <c:pt idx="48">
                  <c:v>57</c:v>
                </c:pt>
                <c:pt idx="49">
                  <c:v>106</c:v>
                </c:pt>
                <c:pt idx="50">
                  <c:v>137</c:v>
                </c:pt>
                <c:pt idx="51">
                  <c:v>168.3</c:v>
                </c:pt>
                <c:pt idx="52">
                  <c:v>238.4</c:v>
                </c:pt>
                <c:pt idx="53">
                  <c:v>173.2</c:v>
                </c:pt>
                <c:pt idx="54">
                  <c:v>241.5</c:v>
                </c:pt>
                <c:pt idx="55">
                  <c:v>270.1</c:v>
                </c:pt>
                <c:pt idx="56">
                  <c:v>276.5</c:v>
                </c:pt>
                <c:pt idx="57">
                  <c:v>130.6</c:v>
                </c:pt>
                <c:pt idx="58">
                  <c:v>231.6</c:v>
                </c:pt>
                <c:pt idx="59">
                  <c:v>234.4</c:v>
                </c:pt>
                <c:pt idx="60">
                  <c:v>50.4</c:v>
                </c:pt>
                <c:pt idx="61">
                  <c:v>73.8</c:v>
                </c:pt>
                <c:pt idx="62">
                  <c:v>132.3</c:v>
                </c:pt>
                <c:pt idx="63">
                  <c:v>13.2</c:v>
                </c:pt>
                <c:pt idx="64">
                  <c:v>-14.6</c:v>
                </c:pt>
                <c:pt idx="65">
                  <c:v>10.5</c:v>
                </c:pt>
                <c:pt idx="66">
                  <c:v>61.9</c:v>
                </c:pt>
                <c:pt idx="67">
                  <c:v>117.7</c:v>
                </c:pt>
                <c:pt idx="68">
                  <c:v>121.9</c:v>
                </c:pt>
                <c:pt idx="69">
                  <c:v>156.5</c:v>
                </c:pt>
                <c:pt idx="70">
                  <c:v>110</c:v>
                </c:pt>
                <c:pt idx="71">
                  <c:v>20.4</c:v>
                </c:pt>
                <c:pt idx="72">
                  <c:v>26.3</c:v>
                </c:pt>
                <c:pt idx="73">
                  <c:v>85.3</c:v>
                </c:pt>
                <c:pt idx="74">
                  <c:v>114.6</c:v>
                </c:pt>
                <c:pt idx="75">
                  <c:v>129.3</c:v>
                </c:pt>
                <c:pt idx="76">
                  <c:v>119.4</c:v>
                </c:pt>
                <c:pt idx="77">
                  <c:v>35.1</c:v>
                </c:pt>
                <c:pt idx="78">
                  <c:v>86.6</c:v>
                </c:pt>
                <c:pt idx="79">
                  <c:v>109.3</c:v>
                </c:pt>
                <c:pt idx="80">
                  <c:v>104.5</c:v>
                </c:pt>
                <c:pt idx="81">
                  <c:v>105.5</c:v>
                </c:pt>
                <c:pt idx="82">
                  <c:v>124</c:v>
                </c:pt>
                <c:pt idx="83">
                  <c:v>104.2</c:v>
                </c:pt>
                <c:pt idx="84">
                  <c:v>110.6</c:v>
                </c:pt>
                <c:pt idx="85">
                  <c:v>84.8</c:v>
                </c:pt>
                <c:pt idx="86">
                  <c:v>57</c:v>
                </c:pt>
                <c:pt idx="87">
                  <c:v>28.9</c:v>
                </c:pt>
                <c:pt idx="88">
                  <c:v>-10.5</c:v>
                </c:pt>
                <c:pt idx="89">
                  <c:v>-24</c:v>
                </c:pt>
                <c:pt idx="90">
                  <c:v>-17.6</c:v>
                </c:pt>
                <c:pt idx="91">
                  <c:v>-15</c:v>
                </c:pt>
                <c:pt idx="92">
                  <c:v>-13.9</c:v>
                </c:pt>
                <c:pt idx="93">
                  <c:v>-24.8</c:v>
                </c:pt>
                <c:pt idx="94">
                  <c:v>-31.9</c:v>
                </c:pt>
                <c:pt idx="95">
                  <c:v>-33.4</c:v>
                </c:pt>
                <c:pt idx="96">
                  <c:v>-32.7</c:v>
                </c:pt>
                <c:pt idx="97">
                  <c:v>-16.5</c:v>
                </c:pt>
                <c:pt idx="98">
                  <c:v>-19.4</c:v>
                </c:pt>
                <c:pt idx="99">
                  <c:v>-25.1</c:v>
                </c:pt>
                <c:pt idx="100">
                  <c:v>-28.8</c:v>
                </c:pt>
                <c:pt idx="101">
                  <c:v>-35</c:v>
                </c:pt>
                <c:pt idx="102">
                  <c:v>-38.3</c:v>
                </c:pt>
                <c:pt idx="103">
                  <c:v>-41.1</c:v>
                </c:pt>
                <c:pt idx="104">
                  <c:v>-41.3</c:v>
                </c:pt>
                <c:pt idx="105">
                  <c:v>-40.4</c:v>
                </c:pt>
                <c:pt idx="106">
                  <c:v>-39.7</c:v>
                </c:pt>
                <c:pt idx="107">
                  <c:v>-41.2</c:v>
                </c:pt>
                <c:pt idx="108">
                  <c:v>-41.4</c:v>
                </c:pt>
                <c:pt idx="109">
                  <c:v>-45.1</c:v>
                </c:pt>
                <c:pt idx="110">
                  <c:v>-48.8</c:v>
                </c:pt>
                <c:pt idx="111">
                  <c:v>-51.3</c:v>
                </c:pt>
                <c:pt idx="112">
                  <c:v>-53.1</c:v>
                </c:pt>
                <c:pt idx="113">
                  <c:v>-57.4</c:v>
                </c:pt>
                <c:pt idx="114">
                  <c:v>-61.3</c:v>
                </c:pt>
                <c:pt idx="115">
                  <c:v>-65.1</c:v>
                </c:pt>
                <c:pt idx="116">
                  <c:v>-74.7</c:v>
                </c:pt>
                <c:pt idx="117">
                  <c:v>-50.4</c:v>
                </c:pt>
                <c:pt idx="118">
                  <c:v>-63.1</c:v>
                </c:pt>
                <c:pt idx="119">
                  <c:v>-66.6</c:v>
                </c:pt>
                <c:pt idx="120">
                  <c:v>-70.8</c:v>
                </c:pt>
                <c:pt idx="121">
                  <c:v>-72.7</c:v>
                </c:pt>
                <c:pt idx="122">
                  <c:v>-74.9</c:v>
                </c:pt>
                <c:pt idx="123">
                  <c:v>-76.6</c:v>
                </c:pt>
                <c:pt idx="124">
                  <c:v>-79.7</c:v>
                </c:pt>
                <c:pt idx="125">
                  <c:v>-79.8</c:v>
                </c:pt>
                <c:pt idx="126">
                  <c:v>-80.2</c:v>
                </c:pt>
                <c:pt idx="127">
                  <c:v>-82.3</c:v>
                </c:pt>
                <c:pt idx="128">
                  <c:v>-81.5</c:v>
                </c:pt>
                <c:pt idx="129">
                  <c:v>-81.4</c:v>
                </c:pt>
                <c:pt idx="130">
                  <c:v>-82.3</c:v>
                </c:pt>
                <c:pt idx="131">
                  <c:v>-83.4</c:v>
                </c:pt>
                <c:pt idx="132">
                  <c:v>-83</c:v>
                </c:pt>
                <c:pt idx="133">
                  <c:v>-83.8</c:v>
                </c:pt>
                <c:pt idx="134">
                  <c:v>-83.2</c:v>
                </c:pt>
                <c:pt idx="135">
                  <c:v>-82.2</c:v>
                </c:pt>
                <c:pt idx="136">
                  <c:v>-82.7</c:v>
                </c:pt>
                <c:pt idx="137">
                  <c:v>-9.7</c:v>
                </c:pt>
                <c:pt idx="138">
                  <c:v>-43.9</c:v>
                </c:pt>
                <c:pt idx="139">
                  <c:v>-53.2</c:v>
                </c:pt>
                <c:pt idx="140">
                  <c:v>-58.4</c:v>
                </c:pt>
                <c:pt idx="141">
                  <c:v>-60.7</c:v>
                </c:pt>
                <c:pt idx="142">
                  <c:v>-62.6</c:v>
                </c:pt>
                <c:pt idx="143">
                  <c:v>-64.9</c:v>
                </c:pt>
                <c:pt idx="144">
                  <c:v>-67.6</c:v>
                </c:pt>
                <c:pt idx="145">
                  <c:v>-69.8</c:v>
                </c:pt>
                <c:pt idx="146">
                  <c:v>-71.2</c:v>
                </c:pt>
                <c:pt idx="147">
                  <c:v>-72.8</c:v>
                </c:pt>
                <c:pt idx="148">
                  <c:v>-73.6</c:v>
                </c:pt>
                <c:pt idx="149">
                  <c:v>-74.6</c:v>
                </c:pt>
                <c:pt idx="150">
                  <c:v>-75</c:v>
                </c:pt>
                <c:pt idx="151">
                  <c:v>-75.8</c:v>
                </c:pt>
                <c:pt idx="152">
                  <c:v>-76.4</c:v>
                </c:pt>
                <c:pt idx="153">
                  <c:v>-76.8</c:v>
                </c:pt>
                <c:pt idx="154">
                  <c:v>-77.9</c:v>
                </c:pt>
                <c:pt idx="155">
                  <c:v>-78.6</c:v>
                </c:pt>
                <c:pt idx="156">
                  <c:v>-79.5</c:v>
                </c:pt>
                <c:pt idx="157">
                  <c:v>15</c:v>
                </c:pt>
                <c:pt idx="158">
                  <c:v>-40.9</c:v>
                </c:pt>
                <c:pt idx="159">
                  <c:v>-51.7</c:v>
                </c:pt>
                <c:pt idx="160">
                  <c:v>-58.9</c:v>
                </c:pt>
                <c:pt idx="161">
                  <c:v>-61</c:v>
                </c:pt>
                <c:pt idx="162">
                  <c:v>-64.2</c:v>
                </c:pt>
                <c:pt idx="163">
                  <c:v>-65.1</c:v>
                </c:pt>
                <c:pt idx="164">
                  <c:v>-66.3</c:v>
                </c:pt>
                <c:pt idx="165">
                  <c:v>-67.8</c:v>
                </c:pt>
                <c:pt idx="166">
                  <c:v>-69.3</c:v>
                </c:pt>
                <c:pt idx="167">
                  <c:v>-70.1</c:v>
                </c:pt>
                <c:pt idx="168">
                  <c:v>-72.2</c:v>
                </c:pt>
                <c:pt idx="169">
                  <c:v>-73.8</c:v>
                </c:pt>
                <c:pt idx="170">
                  <c:v>-75.1</c:v>
                </c:pt>
                <c:pt idx="171">
                  <c:v>-75.7</c:v>
                </c:pt>
                <c:pt idx="172">
                  <c:v>-76.2</c:v>
                </c:pt>
                <c:pt idx="173">
                  <c:v>-76.7</c:v>
                </c:pt>
                <c:pt idx="174">
                  <c:v>-77.2</c:v>
                </c:pt>
                <c:pt idx="175">
                  <c:v>-77.4</c:v>
                </c:pt>
                <c:pt idx="176">
                  <c:v>-77.6</c:v>
                </c:pt>
                <c:pt idx="177">
                  <c:v>-31.6</c:v>
                </c:pt>
                <c:pt idx="178">
                  <c:v>-48.6</c:v>
                </c:pt>
                <c:pt idx="179">
                  <c:v>-55.4</c:v>
                </c:pt>
                <c:pt idx="180">
                  <c:v>-58.3</c:v>
                </c:pt>
                <c:pt idx="181">
                  <c:v>-59.8</c:v>
                </c:pt>
                <c:pt idx="182">
                  <c:v>-62.3</c:v>
                </c:pt>
                <c:pt idx="183">
                  <c:v>-66.2</c:v>
                </c:pt>
                <c:pt idx="184">
                  <c:v>-68.6</c:v>
                </c:pt>
                <c:pt idx="185">
                  <c:v>-69.9</c:v>
                </c:pt>
                <c:pt idx="186">
                  <c:v>-69.9</c:v>
                </c:pt>
                <c:pt idx="187">
                  <c:v>-71.3</c:v>
                </c:pt>
                <c:pt idx="188">
                  <c:v>-70</c:v>
                </c:pt>
                <c:pt idx="189">
                  <c:v>-71.2</c:v>
                </c:pt>
                <c:pt idx="190">
                  <c:v>-71.2</c:v>
                </c:pt>
                <c:pt idx="191">
                  <c:v>-70.3</c:v>
                </c:pt>
                <c:pt idx="192">
                  <c:v>-71.5</c:v>
                </c:pt>
                <c:pt idx="193">
                  <c:v>-71.4</c:v>
                </c:pt>
                <c:pt idx="194">
                  <c:v>-71.4</c:v>
                </c:pt>
                <c:pt idx="195">
                  <c:v>-73.2</c:v>
                </c:pt>
                <c:pt idx="196">
                  <c:v>-74.3</c:v>
                </c:pt>
                <c:pt idx="197">
                  <c:v>-74.9</c:v>
                </c:pt>
                <c:pt idx="198">
                  <c:v>-75.5</c:v>
                </c:pt>
                <c:pt idx="199">
                  <c:v>-26.5</c:v>
                </c:pt>
                <c:pt idx="200">
                  <c:v>-45.6</c:v>
                </c:pt>
                <c:pt idx="201">
                  <c:v>-53.4</c:v>
                </c:pt>
                <c:pt idx="202">
                  <c:v>-55.9</c:v>
                </c:pt>
                <c:pt idx="203">
                  <c:v>-59</c:v>
                </c:pt>
                <c:pt idx="204">
                  <c:v>-61.6</c:v>
                </c:pt>
                <c:pt idx="205">
                  <c:v>-63.3</c:v>
                </c:pt>
                <c:pt idx="206">
                  <c:v>-65</c:v>
                </c:pt>
                <c:pt idx="207">
                  <c:v>-66.4</c:v>
                </c:pt>
                <c:pt idx="208">
                  <c:v>-68.5</c:v>
                </c:pt>
                <c:pt idx="209">
                  <c:v>-69.9</c:v>
                </c:pt>
                <c:pt idx="210">
                  <c:v>-71.5</c:v>
                </c:pt>
                <c:pt idx="211">
                  <c:v>-72.5</c:v>
                </c:pt>
                <c:pt idx="212">
                  <c:v>-74.1</c:v>
                </c:pt>
                <c:pt idx="213">
                  <c:v>-75</c:v>
                </c:pt>
                <c:pt idx="214">
                  <c:v>-76</c:v>
                </c:pt>
                <c:pt idx="215">
                  <c:v>-77</c:v>
                </c:pt>
                <c:pt idx="216">
                  <c:v>-78</c:v>
                </c:pt>
                <c:pt idx="217">
                  <c:v>-78.3</c:v>
                </c:pt>
                <c:pt idx="218">
                  <c:v>-79.1</c:v>
                </c:pt>
                <c:pt idx="219">
                  <c:v>-79.8</c:v>
                </c:pt>
                <c:pt idx="220">
                  <c:v>-80.3</c:v>
                </c:pt>
                <c:pt idx="221">
                  <c:v>-35.8</c:v>
                </c:pt>
                <c:pt idx="222">
                  <c:v>-55.2</c:v>
                </c:pt>
                <c:pt idx="223">
                  <c:v>-63.7</c:v>
                </c:pt>
                <c:pt idx="224">
                  <c:v>-69</c:v>
                </c:pt>
                <c:pt idx="225">
                  <c:v>-72.2</c:v>
                </c:pt>
                <c:pt idx="226">
                  <c:v>-74.3</c:v>
                </c:pt>
                <c:pt idx="227">
                  <c:v>-75.3</c:v>
                </c:pt>
                <c:pt idx="228">
                  <c:v>-76.2</c:v>
                </c:pt>
                <c:pt idx="229">
                  <c:v>-76.9</c:v>
                </c:pt>
                <c:pt idx="230">
                  <c:v>-77.5</c:v>
                </c:pt>
                <c:pt idx="231">
                  <c:v>-78</c:v>
                </c:pt>
                <c:pt idx="232">
                  <c:v>-78</c:v>
                </c:pt>
                <c:pt idx="233">
                  <c:v>-78.7</c:v>
                </c:pt>
                <c:pt idx="234">
                  <c:v>-78.8</c:v>
                </c:pt>
                <c:pt idx="235">
                  <c:v>-78.4</c:v>
                </c:pt>
                <c:pt idx="236">
                  <c:v>-78.6</c:v>
                </c:pt>
                <c:pt idx="237">
                  <c:v>-78.3</c:v>
                </c:pt>
                <c:pt idx="238">
                  <c:v>-78.5</c:v>
                </c:pt>
                <c:pt idx="239">
                  <c:v>-78.1</c:v>
                </c:pt>
                <c:pt idx="240">
                  <c:v>-78.2</c:v>
                </c:pt>
                <c:pt idx="241">
                  <c:v>-77.8</c:v>
                </c:pt>
                <c:pt idx="242">
                  <c:v>-4.9</c:v>
                </c:pt>
                <c:pt idx="243">
                  <c:v>-21.2</c:v>
                </c:pt>
                <c:pt idx="244">
                  <c:v>-43.8</c:v>
                </c:pt>
                <c:pt idx="245">
                  <c:v>-57.7</c:v>
                </c:pt>
                <c:pt idx="246">
                  <c:v>-65</c:v>
                </c:pt>
                <c:pt idx="247">
                  <c:v>-68.1</c:v>
                </c:pt>
                <c:pt idx="248">
                  <c:v>-71</c:v>
                </c:pt>
                <c:pt idx="249">
                  <c:v>-72.8</c:v>
                </c:pt>
                <c:pt idx="250">
                  <c:v>-73.9</c:v>
                </c:pt>
                <c:pt idx="251">
                  <c:v>-75.5</c:v>
                </c:pt>
                <c:pt idx="252">
                  <c:v>-76.3</c:v>
                </c:pt>
                <c:pt idx="253">
                  <c:v>-77.1</c:v>
                </c:pt>
                <c:pt idx="254">
                  <c:v>-77.6</c:v>
                </c:pt>
                <c:pt idx="255">
                  <c:v>-77.7</c:v>
                </c:pt>
                <c:pt idx="256">
                  <c:v>-77.3</c:v>
                </c:pt>
                <c:pt idx="257">
                  <c:v>-76.7</c:v>
                </c:pt>
                <c:pt idx="258">
                  <c:v>-77.1</c:v>
                </c:pt>
                <c:pt idx="259">
                  <c:v>-77.7</c:v>
                </c:pt>
                <c:pt idx="260">
                  <c:v>-77.8</c:v>
                </c:pt>
                <c:pt idx="261">
                  <c:v>-78.2</c:v>
                </c:pt>
                <c:pt idx="262">
                  <c:v>-72.4</c:v>
                </c:pt>
                <c:pt idx="263">
                  <c:v>-73.7</c:v>
                </c:pt>
                <c:pt idx="264">
                  <c:v>-75.2</c:v>
                </c:pt>
                <c:pt idx="265">
                  <c:v>-76.2</c:v>
                </c:pt>
                <c:pt idx="266">
                  <c:v>-77.3</c:v>
                </c:pt>
                <c:pt idx="267">
                  <c:v>-78.2</c:v>
                </c:pt>
                <c:pt idx="268">
                  <c:v>-79.1</c:v>
                </c:pt>
                <c:pt idx="269">
                  <c:v>-80.2</c:v>
                </c:pt>
                <c:pt idx="270">
                  <c:v>-80.5</c:v>
                </c:pt>
                <c:pt idx="271">
                  <c:v>-81</c:v>
                </c:pt>
                <c:pt idx="272">
                  <c:v>-81.4</c:v>
                </c:pt>
                <c:pt idx="273">
                  <c:v>-82</c:v>
                </c:pt>
                <c:pt idx="274">
                  <c:v>-83</c:v>
                </c:pt>
                <c:pt idx="275">
                  <c:v>-83.1</c:v>
                </c:pt>
                <c:pt idx="276">
                  <c:v>-83.5</c:v>
                </c:pt>
                <c:pt idx="277">
                  <c:v>-84</c:v>
                </c:pt>
                <c:pt idx="278">
                  <c:v>-84.1</c:v>
                </c:pt>
                <c:pt idx="279">
                  <c:v>-84.6</c:v>
                </c:pt>
                <c:pt idx="280">
                  <c:v>-85.3</c:v>
                </c:pt>
                <c:pt idx="281">
                  <c:v>-85.4</c:v>
                </c:pt>
                <c:pt idx="282">
                  <c:v>-86</c:v>
                </c:pt>
                <c:pt idx="283">
                  <c:v>-86</c:v>
                </c:pt>
                <c:pt idx="284">
                  <c:v>-86.2</c:v>
                </c:pt>
                <c:pt idx="285">
                  <c:v>-86.2</c:v>
                </c:pt>
                <c:pt idx="286">
                  <c:v>-86.4</c:v>
                </c:pt>
                <c:pt idx="287">
                  <c:v>-86.3</c:v>
                </c:pt>
                <c:pt idx="288">
                  <c:v>-86.4</c:v>
                </c:pt>
                <c:pt idx="289">
                  <c:v>-86.3</c:v>
                </c:pt>
                <c:pt idx="290">
                  <c:v>-86.5</c:v>
                </c:pt>
                <c:pt idx="291">
                  <c:v>-86.1</c:v>
                </c:pt>
                <c:pt idx="292">
                  <c:v>-86.6</c:v>
                </c:pt>
                <c:pt idx="293">
                  <c:v>-86.6</c:v>
                </c:pt>
                <c:pt idx="294">
                  <c:v>-86.3</c:v>
                </c:pt>
                <c:pt idx="295">
                  <c:v>-86.4</c:v>
                </c:pt>
                <c:pt idx="296">
                  <c:v>-86.7</c:v>
                </c:pt>
                <c:pt idx="297">
                  <c:v>-86.7</c:v>
                </c:pt>
                <c:pt idx="298">
                  <c:v>-86.8</c:v>
                </c:pt>
                <c:pt idx="299">
                  <c:v>-86.6</c:v>
                </c:pt>
                <c:pt idx="300">
                  <c:v>-86.5</c:v>
                </c:pt>
                <c:pt idx="301">
                  <c:v>-86.8</c:v>
                </c:pt>
                <c:pt idx="302">
                  <c:v>-86.8</c:v>
                </c:pt>
                <c:pt idx="303">
                  <c:v>-82.9</c:v>
                </c:pt>
                <c:pt idx="304">
                  <c:v>-83.5</c:v>
                </c:pt>
                <c:pt idx="305">
                  <c:v>-83.5</c:v>
                </c:pt>
                <c:pt idx="306">
                  <c:v>-83.5</c:v>
                </c:pt>
                <c:pt idx="307">
                  <c:v>-83.6</c:v>
                </c:pt>
                <c:pt idx="308">
                  <c:v>-83.7</c:v>
                </c:pt>
                <c:pt idx="309">
                  <c:v>-82.9</c:v>
                </c:pt>
                <c:pt idx="310">
                  <c:v>-83</c:v>
                </c:pt>
                <c:pt idx="311">
                  <c:v>-82.8</c:v>
                </c:pt>
                <c:pt idx="312">
                  <c:v>-82.4</c:v>
                </c:pt>
                <c:pt idx="313">
                  <c:v>-80.5</c:v>
                </c:pt>
                <c:pt idx="314">
                  <c:v>-80</c:v>
                </c:pt>
                <c:pt idx="315">
                  <c:v>-80.4</c:v>
                </c:pt>
                <c:pt idx="316">
                  <c:v>-80.8</c:v>
                </c:pt>
                <c:pt idx="317">
                  <c:v>-81.3</c:v>
                </c:pt>
                <c:pt idx="318">
                  <c:v>-82.1</c:v>
                </c:pt>
                <c:pt idx="319">
                  <c:v>-82.4</c:v>
                </c:pt>
                <c:pt idx="320">
                  <c:v>-83.2</c:v>
                </c:pt>
                <c:pt idx="321">
                  <c:v>-83.5</c:v>
                </c:pt>
                <c:pt idx="322">
                  <c:v>-83.7</c:v>
                </c:pt>
                <c:pt idx="323">
                  <c:v>-81.3</c:v>
                </c:pt>
                <c:pt idx="324">
                  <c:v>-81.4</c:v>
                </c:pt>
                <c:pt idx="325">
                  <c:v>-81.7</c:v>
                </c:pt>
                <c:pt idx="326">
                  <c:v>-82.4</c:v>
                </c:pt>
                <c:pt idx="327">
                  <c:v>-82.6</c:v>
                </c:pt>
                <c:pt idx="328">
                  <c:v>-82.6</c:v>
                </c:pt>
                <c:pt idx="329">
                  <c:v>-82.7</c:v>
                </c:pt>
                <c:pt idx="330">
                  <c:v>-82.9</c:v>
                </c:pt>
                <c:pt idx="331">
                  <c:v>-82.8</c:v>
                </c:pt>
                <c:pt idx="332">
                  <c:v>-83.4</c:v>
                </c:pt>
                <c:pt idx="333">
                  <c:v>-83.6</c:v>
                </c:pt>
                <c:pt idx="334">
                  <c:v>-83.7</c:v>
                </c:pt>
                <c:pt idx="335">
                  <c:v>-82.7</c:v>
                </c:pt>
                <c:pt idx="336">
                  <c:v>-82.6</c:v>
                </c:pt>
                <c:pt idx="337">
                  <c:v>-82.3</c:v>
                </c:pt>
                <c:pt idx="338">
                  <c:v>-82.5</c:v>
                </c:pt>
                <c:pt idx="339">
                  <c:v>-83.2</c:v>
                </c:pt>
                <c:pt idx="340">
                  <c:v>-83.3</c:v>
                </c:pt>
                <c:pt idx="341">
                  <c:v>-81.9</c:v>
                </c:pt>
                <c:pt idx="342">
                  <c:v>-81.9</c:v>
                </c:pt>
                <c:pt idx="343">
                  <c:v>-82</c:v>
                </c:pt>
                <c:pt idx="344">
                  <c:v>-82.7</c:v>
                </c:pt>
                <c:pt idx="345">
                  <c:v>-82.4</c:v>
                </c:pt>
                <c:pt idx="346">
                  <c:v>-82.4</c:v>
                </c:pt>
                <c:pt idx="347">
                  <c:v>-82.8</c:v>
                </c:pt>
                <c:pt idx="348">
                  <c:v>-82.9</c:v>
                </c:pt>
                <c:pt idx="349">
                  <c:v>-83.1</c:v>
                </c:pt>
                <c:pt idx="350">
                  <c:v>-83.3</c:v>
                </c:pt>
                <c:pt idx="351">
                  <c:v>-83.2</c:v>
                </c:pt>
              </c:numCache>
            </c:numRef>
          </c:xVal>
          <c:yVal>
            <c:numRef>
              <c:f>'[1]Data'!$A$12:$A$363</c:f>
              <c:numCache>
                <c:ptCount val="352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</c:v>
                </c:pt>
                <c:pt idx="19">
                  <c:v>1.15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2.05</c:v>
                </c:pt>
                <c:pt idx="38">
                  <c:v>2.1</c:v>
                </c:pt>
                <c:pt idx="39">
                  <c:v>2.15</c:v>
                </c:pt>
                <c:pt idx="40">
                  <c:v>2.2</c:v>
                </c:pt>
                <c:pt idx="41">
                  <c:v>2.25</c:v>
                </c:pt>
                <c:pt idx="42">
                  <c:v>2.3</c:v>
                </c:pt>
                <c:pt idx="43">
                  <c:v>2.35</c:v>
                </c:pt>
                <c:pt idx="44">
                  <c:v>2.4</c:v>
                </c:pt>
                <c:pt idx="45">
                  <c:v>2.45</c:v>
                </c:pt>
                <c:pt idx="46">
                  <c:v>2.5</c:v>
                </c:pt>
                <c:pt idx="47">
                  <c:v>2.55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4.1</c:v>
                </c:pt>
                <c:pt idx="79">
                  <c:v>4.15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4.35</c:v>
                </c:pt>
                <c:pt idx="84">
                  <c:v>4.4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4.6</c:v>
                </c:pt>
                <c:pt idx="89">
                  <c:v>4.65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4.85</c:v>
                </c:pt>
                <c:pt idx="94">
                  <c:v>4.9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5.1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37">
                  <c:v>7.05</c:v>
                </c:pt>
                <c:pt idx="138">
                  <c:v>7.1</c:v>
                </c:pt>
                <c:pt idx="139">
                  <c:v>7.15</c:v>
                </c:pt>
                <c:pt idx="140">
                  <c:v>7.2</c:v>
                </c:pt>
                <c:pt idx="141">
                  <c:v>7.25</c:v>
                </c:pt>
                <c:pt idx="142">
                  <c:v>7.3</c:v>
                </c:pt>
                <c:pt idx="143">
                  <c:v>7.35</c:v>
                </c:pt>
                <c:pt idx="144">
                  <c:v>7.4</c:v>
                </c:pt>
                <c:pt idx="145">
                  <c:v>7.45</c:v>
                </c:pt>
                <c:pt idx="146">
                  <c:v>7.5</c:v>
                </c:pt>
                <c:pt idx="147">
                  <c:v>7.55</c:v>
                </c:pt>
                <c:pt idx="148">
                  <c:v>7.6</c:v>
                </c:pt>
                <c:pt idx="149">
                  <c:v>7.65</c:v>
                </c:pt>
                <c:pt idx="150">
                  <c:v>7.7</c:v>
                </c:pt>
                <c:pt idx="151">
                  <c:v>7.75</c:v>
                </c:pt>
                <c:pt idx="152">
                  <c:v>7.8</c:v>
                </c:pt>
                <c:pt idx="153">
                  <c:v>7.85</c:v>
                </c:pt>
                <c:pt idx="154">
                  <c:v>7.9</c:v>
                </c:pt>
                <c:pt idx="155">
                  <c:v>7.95</c:v>
                </c:pt>
                <c:pt idx="156">
                  <c:v>8</c:v>
                </c:pt>
                <c:pt idx="157">
                  <c:v>8.05</c:v>
                </c:pt>
                <c:pt idx="158">
                  <c:v>8.1</c:v>
                </c:pt>
                <c:pt idx="159">
                  <c:v>8.15</c:v>
                </c:pt>
                <c:pt idx="160">
                  <c:v>8.2</c:v>
                </c:pt>
                <c:pt idx="161">
                  <c:v>8.25</c:v>
                </c:pt>
                <c:pt idx="162">
                  <c:v>8.3</c:v>
                </c:pt>
                <c:pt idx="163">
                  <c:v>8.35</c:v>
                </c:pt>
                <c:pt idx="164">
                  <c:v>8.4</c:v>
                </c:pt>
                <c:pt idx="165">
                  <c:v>8.45</c:v>
                </c:pt>
                <c:pt idx="166">
                  <c:v>8.5</c:v>
                </c:pt>
                <c:pt idx="167">
                  <c:v>8.55</c:v>
                </c:pt>
                <c:pt idx="168">
                  <c:v>8.6</c:v>
                </c:pt>
                <c:pt idx="169">
                  <c:v>8.65</c:v>
                </c:pt>
                <c:pt idx="170">
                  <c:v>8.7</c:v>
                </c:pt>
                <c:pt idx="171">
                  <c:v>8.75</c:v>
                </c:pt>
                <c:pt idx="172">
                  <c:v>8.8</c:v>
                </c:pt>
                <c:pt idx="173">
                  <c:v>8.85</c:v>
                </c:pt>
                <c:pt idx="174">
                  <c:v>8.9</c:v>
                </c:pt>
                <c:pt idx="175">
                  <c:v>8.95</c:v>
                </c:pt>
                <c:pt idx="176">
                  <c:v>9</c:v>
                </c:pt>
                <c:pt idx="177">
                  <c:v>9.05</c:v>
                </c:pt>
                <c:pt idx="178">
                  <c:v>9.1</c:v>
                </c:pt>
                <c:pt idx="179">
                  <c:v>9.15</c:v>
                </c:pt>
                <c:pt idx="180">
                  <c:v>9.2</c:v>
                </c:pt>
                <c:pt idx="181">
                  <c:v>9.25</c:v>
                </c:pt>
                <c:pt idx="182">
                  <c:v>9.3</c:v>
                </c:pt>
                <c:pt idx="183">
                  <c:v>9.35</c:v>
                </c:pt>
                <c:pt idx="184">
                  <c:v>9.4</c:v>
                </c:pt>
                <c:pt idx="185">
                  <c:v>9.45</c:v>
                </c:pt>
                <c:pt idx="186">
                  <c:v>9.5</c:v>
                </c:pt>
                <c:pt idx="187">
                  <c:v>9.55</c:v>
                </c:pt>
                <c:pt idx="188">
                  <c:v>9.6</c:v>
                </c:pt>
                <c:pt idx="189">
                  <c:v>9.65</c:v>
                </c:pt>
                <c:pt idx="190">
                  <c:v>9.7</c:v>
                </c:pt>
                <c:pt idx="191">
                  <c:v>9.75</c:v>
                </c:pt>
                <c:pt idx="192">
                  <c:v>9.8</c:v>
                </c:pt>
                <c:pt idx="193">
                  <c:v>9.85</c:v>
                </c:pt>
                <c:pt idx="194">
                  <c:v>9.9</c:v>
                </c:pt>
                <c:pt idx="195">
                  <c:v>9.95</c:v>
                </c:pt>
                <c:pt idx="196">
                  <c:v>10</c:v>
                </c:pt>
                <c:pt idx="197">
                  <c:v>10.05</c:v>
                </c:pt>
                <c:pt idx="198">
                  <c:v>10.1</c:v>
                </c:pt>
                <c:pt idx="199">
                  <c:v>10.15</c:v>
                </c:pt>
                <c:pt idx="200">
                  <c:v>10.2</c:v>
                </c:pt>
                <c:pt idx="201">
                  <c:v>10.25</c:v>
                </c:pt>
                <c:pt idx="202">
                  <c:v>10.3</c:v>
                </c:pt>
                <c:pt idx="203">
                  <c:v>10.35</c:v>
                </c:pt>
                <c:pt idx="204">
                  <c:v>10.4</c:v>
                </c:pt>
                <c:pt idx="205">
                  <c:v>10.45</c:v>
                </c:pt>
                <c:pt idx="206">
                  <c:v>10.5</c:v>
                </c:pt>
                <c:pt idx="207">
                  <c:v>10.55</c:v>
                </c:pt>
                <c:pt idx="208">
                  <c:v>10.6</c:v>
                </c:pt>
                <c:pt idx="209">
                  <c:v>10.65</c:v>
                </c:pt>
                <c:pt idx="210">
                  <c:v>10.7</c:v>
                </c:pt>
                <c:pt idx="211">
                  <c:v>10.75</c:v>
                </c:pt>
                <c:pt idx="212">
                  <c:v>10.8</c:v>
                </c:pt>
                <c:pt idx="213">
                  <c:v>10.85</c:v>
                </c:pt>
                <c:pt idx="214">
                  <c:v>10.9</c:v>
                </c:pt>
                <c:pt idx="215">
                  <c:v>10.95</c:v>
                </c:pt>
                <c:pt idx="216">
                  <c:v>11</c:v>
                </c:pt>
                <c:pt idx="217">
                  <c:v>11.05</c:v>
                </c:pt>
                <c:pt idx="218">
                  <c:v>11.1</c:v>
                </c:pt>
                <c:pt idx="219">
                  <c:v>11.15</c:v>
                </c:pt>
                <c:pt idx="220">
                  <c:v>11.2</c:v>
                </c:pt>
                <c:pt idx="221">
                  <c:v>11.25</c:v>
                </c:pt>
                <c:pt idx="222">
                  <c:v>11.3</c:v>
                </c:pt>
                <c:pt idx="223">
                  <c:v>11.35</c:v>
                </c:pt>
                <c:pt idx="224">
                  <c:v>11.4</c:v>
                </c:pt>
                <c:pt idx="225">
                  <c:v>11.45</c:v>
                </c:pt>
                <c:pt idx="226">
                  <c:v>11.5</c:v>
                </c:pt>
                <c:pt idx="227">
                  <c:v>11.55</c:v>
                </c:pt>
                <c:pt idx="228">
                  <c:v>11.6</c:v>
                </c:pt>
                <c:pt idx="229">
                  <c:v>11.65</c:v>
                </c:pt>
                <c:pt idx="230">
                  <c:v>11.7</c:v>
                </c:pt>
                <c:pt idx="231">
                  <c:v>11.75</c:v>
                </c:pt>
                <c:pt idx="232">
                  <c:v>11.8</c:v>
                </c:pt>
                <c:pt idx="233">
                  <c:v>11.85</c:v>
                </c:pt>
                <c:pt idx="234">
                  <c:v>11.9</c:v>
                </c:pt>
                <c:pt idx="235">
                  <c:v>11.95</c:v>
                </c:pt>
                <c:pt idx="236">
                  <c:v>12</c:v>
                </c:pt>
                <c:pt idx="237">
                  <c:v>12.05</c:v>
                </c:pt>
                <c:pt idx="238">
                  <c:v>12.1</c:v>
                </c:pt>
                <c:pt idx="239">
                  <c:v>12.15</c:v>
                </c:pt>
                <c:pt idx="240">
                  <c:v>12.2</c:v>
                </c:pt>
                <c:pt idx="241">
                  <c:v>12.25</c:v>
                </c:pt>
                <c:pt idx="242">
                  <c:v>12.3</c:v>
                </c:pt>
                <c:pt idx="243">
                  <c:v>12.35</c:v>
                </c:pt>
                <c:pt idx="244">
                  <c:v>12.4</c:v>
                </c:pt>
                <c:pt idx="245">
                  <c:v>12.45</c:v>
                </c:pt>
                <c:pt idx="246">
                  <c:v>12.5</c:v>
                </c:pt>
                <c:pt idx="247">
                  <c:v>12.55</c:v>
                </c:pt>
                <c:pt idx="248">
                  <c:v>12.6</c:v>
                </c:pt>
                <c:pt idx="249">
                  <c:v>12.65</c:v>
                </c:pt>
                <c:pt idx="250">
                  <c:v>12.7</c:v>
                </c:pt>
                <c:pt idx="251">
                  <c:v>12.75</c:v>
                </c:pt>
                <c:pt idx="252">
                  <c:v>12.8</c:v>
                </c:pt>
                <c:pt idx="253">
                  <c:v>12.85</c:v>
                </c:pt>
                <c:pt idx="254">
                  <c:v>12.9</c:v>
                </c:pt>
                <c:pt idx="255">
                  <c:v>12.95</c:v>
                </c:pt>
                <c:pt idx="256">
                  <c:v>13</c:v>
                </c:pt>
                <c:pt idx="257">
                  <c:v>13.05</c:v>
                </c:pt>
                <c:pt idx="258">
                  <c:v>13.1</c:v>
                </c:pt>
                <c:pt idx="259">
                  <c:v>13.15</c:v>
                </c:pt>
                <c:pt idx="260">
                  <c:v>13.2</c:v>
                </c:pt>
                <c:pt idx="261">
                  <c:v>13.25</c:v>
                </c:pt>
                <c:pt idx="262">
                  <c:v>13.3</c:v>
                </c:pt>
                <c:pt idx="263">
                  <c:v>13.35</c:v>
                </c:pt>
                <c:pt idx="264">
                  <c:v>13.4</c:v>
                </c:pt>
                <c:pt idx="265">
                  <c:v>13.45</c:v>
                </c:pt>
                <c:pt idx="266">
                  <c:v>13.5</c:v>
                </c:pt>
                <c:pt idx="267">
                  <c:v>13.55</c:v>
                </c:pt>
                <c:pt idx="268">
                  <c:v>13.6</c:v>
                </c:pt>
                <c:pt idx="269">
                  <c:v>13.65</c:v>
                </c:pt>
                <c:pt idx="270">
                  <c:v>13.7</c:v>
                </c:pt>
                <c:pt idx="271">
                  <c:v>13.75</c:v>
                </c:pt>
                <c:pt idx="272">
                  <c:v>13.8</c:v>
                </c:pt>
                <c:pt idx="273">
                  <c:v>13.85</c:v>
                </c:pt>
                <c:pt idx="274">
                  <c:v>13.9</c:v>
                </c:pt>
                <c:pt idx="275">
                  <c:v>13.95</c:v>
                </c:pt>
                <c:pt idx="276">
                  <c:v>14</c:v>
                </c:pt>
                <c:pt idx="277">
                  <c:v>14.05</c:v>
                </c:pt>
                <c:pt idx="278">
                  <c:v>14.1</c:v>
                </c:pt>
                <c:pt idx="279">
                  <c:v>14.15</c:v>
                </c:pt>
                <c:pt idx="280">
                  <c:v>14.2</c:v>
                </c:pt>
                <c:pt idx="281">
                  <c:v>14.25</c:v>
                </c:pt>
                <c:pt idx="282">
                  <c:v>14.3</c:v>
                </c:pt>
                <c:pt idx="283">
                  <c:v>14.35</c:v>
                </c:pt>
                <c:pt idx="284">
                  <c:v>14.4</c:v>
                </c:pt>
                <c:pt idx="285">
                  <c:v>14.45</c:v>
                </c:pt>
                <c:pt idx="286">
                  <c:v>14.5</c:v>
                </c:pt>
                <c:pt idx="287">
                  <c:v>14.55</c:v>
                </c:pt>
                <c:pt idx="288">
                  <c:v>14.6</c:v>
                </c:pt>
                <c:pt idx="289">
                  <c:v>14.65</c:v>
                </c:pt>
                <c:pt idx="290">
                  <c:v>14.7</c:v>
                </c:pt>
                <c:pt idx="291">
                  <c:v>14.75</c:v>
                </c:pt>
                <c:pt idx="292">
                  <c:v>14.8</c:v>
                </c:pt>
                <c:pt idx="293">
                  <c:v>14.85</c:v>
                </c:pt>
                <c:pt idx="294">
                  <c:v>14.9</c:v>
                </c:pt>
                <c:pt idx="295">
                  <c:v>14.95</c:v>
                </c:pt>
                <c:pt idx="296">
                  <c:v>15</c:v>
                </c:pt>
                <c:pt idx="297">
                  <c:v>15.05</c:v>
                </c:pt>
                <c:pt idx="298">
                  <c:v>15.1</c:v>
                </c:pt>
                <c:pt idx="299">
                  <c:v>15.15</c:v>
                </c:pt>
                <c:pt idx="300">
                  <c:v>15.2</c:v>
                </c:pt>
                <c:pt idx="301">
                  <c:v>15.25</c:v>
                </c:pt>
                <c:pt idx="302">
                  <c:v>15.3</c:v>
                </c:pt>
                <c:pt idx="303">
                  <c:v>15.35</c:v>
                </c:pt>
                <c:pt idx="304">
                  <c:v>15.4</c:v>
                </c:pt>
                <c:pt idx="305">
                  <c:v>15.45</c:v>
                </c:pt>
                <c:pt idx="306">
                  <c:v>15.5</c:v>
                </c:pt>
                <c:pt idx="307">
                  <c:v>15.55</c:v>
                </c:pt>
                <c:pt idx="308">
                  <c:v>15.6</c:v>
                </c:pt>
                <c:pt idx="309">
                  <c:v>15.65</c:v>
                </c:pt>
                <c:pt idx="310">
                  <c:v>15.7</c:v>
                </c:pt>
                <c:pt idx="311">
                  <c:v>15.75</c:v>
                </c:pt>
                <c:pt idx="312">
                  <c:v>15.8</c:v>
                </c:pt>
                <c:pt idx="313">
                  <c:v>15.85</c:v>
                </c:pt>
                <c:pt idx="314">
                  <c:v>15.9</c:v>
                </c:pt>
                <c:pt idx="315">
                  <c:v>15.95</c:v>
                </c:pt>
                <c:pt idx="316">
                  <c:v>16</c:v>
                </c:pt>
                <c:pt idx="317">
                  <c:v>16.05</c:v>
                </c:pt>
                <c:pt idx="318">
                  <c:v>16.1</c:v>
                </c:pt>
                <c:pt idx="319">
                  <c:v>16.15</c:v>
                </c:pt>
                <c:pt idx="320">
                  <c:v>16.2</c:v>
                </c:pt>
                <c:pt idx="321">
                  <c:v>16.25</c:v>
                </c:pt>
                <c:pt idx="322">
                  <c:v>16.3</c:v>
                </c:pt>
                <c:pt idx="323">
                  <c:v>16.35</c:v>
                </c:pt>
                <c:pt idx="324">
                  <c:v>16.4</c:v>
                </c:pt>
                <c:pt idx="325">
                  <c:v>16.45</c:v>
                </c:pt>
                <c:pt idx="326">
                  <c:v>16.5</c:v>
                </c:pt>
                <c:pt idx="327">
                  <c:v>16.55</c:v>
                </c:pt>
                <c:pt idx="328">
                  <c:v>16.6</c:v>
                </c:pt>
                <c:pt idx="329">
                  <c:v>16.65</c:v>
                </c:pt>
                <c:pt idx="330">
                  <c:v>16.7</c:v>
                </c:pt>
                <c:pt idx="331">
                  <c:v>16.75</c:v>
                </c:pt>
                <c:pt idx="332">
                  <c:v>16.8</c:v>
                </c:pt>
                <c:pt idx="333">
                  <c:v>16.85</c:v>
                </c:pt>
                <c:pt idx="334">
                  <c:v>16.9</c:v>
                </c:pt>
                <c:pt idx="335">
                  <c:v>16.95</c:v>
                </c:pt>
                <c:pt idx="336">
                  <c:v>17</c:v>
                </c:pt>
                <c:pt idx="337">
                  <c:v>17.05</c:v>
                </c:pt>
                <c:pt idx="338">
                  <c:v>17.1</c:v>
                </c:pt>
                <c:pt idx="339">
                  <c:v>17.15</c:v>
                </c:pt>
                <c:pt idx="340">
                  <c:v>17.2</c:v>
                </c:pt>
                <c:pt idx="341">
                  <c:v>17.25</c:v>
                </c:pt>
                <c:pt idx="342">
                  <c:v>17.3</c:v>
                </c:pt>
                <c:pt idx="343">
                  <c:v>17.35</c:v>
                </c:pt>
                <c:pt idx="344">
                  <c:v>17.4</c:v>
                </c:pt>
                <c:pt idx="345">
                  <c:v>17.45</c:v>
                </c:pt>
                <c:pt idx="346">
                  <c:v>17.5</c:v>
                </c:pt>
                <c:pt idx="347">
                  <c:v>17.55</c:v>
                </c:pt>
                <c:pt idx="348">
                  <c:v>17.6</c:v>
                </c:pt>
                <c:pt idx="349">
                  <c:v>17.65</c:v>
                </c:pt>
                <c:pt idx="350">
                  <c:v>17.7</c:v>
                </c:pt>
                <c:pt idx="351">
                  <c:v>17.75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'[1]Data'!$I$12:$I$363</c:f>
              <c:numCache>
                <c:ptCount val="3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0.48999999999999827</c:v>
                </c:pt>
                <c:pt idx="88">
                  <c:v>0.9799999999999965</c:v>
                </c:pt>
                <c:pt idx="89">
                  <c:v>1.4700000000000035</c:v>
                </c:pt>
                <c:pt idx="90">
                  <c:v>1.960000000000002</c:v>
                </c:pt>
                <c:pt idx="91">
                  <c:v>2.45</c:v>
                </c:pt>
                <c:pt idx="92">
                  <c:v>2.9399999999999986</c:v>
                </c:pt>
                <c:pt idx="93">
                  <c:v>3.4299999999999966</c:v>
                </c:pt>
                <c:pt idx="94">
                  <c:v>3.920000000000004</c:v>
                </c:pt>
                <c:pt idx="95">
                  <c:v>4.410000000000002</c:v>
                </c:pt>
                <c:pt idx="96">
                  <c:v>4.9</c:v>
                </c:pt>
                <c:pt idx="97">
                  <c:v>5.389999999999999</c:v>
                </c:pt>
                <c:pt idx="98">
                  <c:v>5.879999999999997</c:v>
                </c:pt>
                <c:pt idx="99">
                  <c:v>6.370000000000004</c:v>
                </c:pt>
                <c:pt idx="100">
                  <c:v>6.860000000000002</c:v>
                </c:pt>
                <c:pt idx="101">
                  <c:v>7.3500000000000005</c:v>
                </c:pt>
                <c:pt idx="102">
                  <c:v>7.839999999999999</c:v>
                </c:pt>
                <c:pt idx="103">
                  <c:v>8.329999999999997</c:v>
                </c:pt>
                <c:pt idx="104">
                  <c:v>8.820000000000004</c:v>
                </c:pt>
                <c:pt idx="105">
                  <c:v>9.310000000000002</c:v>
                </c:pt>
                <c:pt idx="106">
                  <c:v>9.8</c:v>
                </c:pt>
                <c:pt idx="107">
                  <c:v>10.29</c:v>
                </c:pt>
                <c:pt idx="108">
                  <c:v>10.779999999999998</c:v>
                </c:pt>
                <c:pt idx="109">
                  <c:v>11.270000000000005</c:v>
                </c:pt>
                <c:pt idx="110">
                  <c:v>11.760000000000003</c:v>
                </c:pt>
                <c:pt idx="111">
                  <c:v>12.25</c:v>
                </c:pt>
                <c:pt idx="112">
                  <c:v>12.739999999999998</c:v>
                </c:pt>
                <c:pt idx="113">
                  <c:v>13.229999999999997</c:v>
                </c:pt>
                <c:pt idx="114">
                  <c:v>13.720000000000004</c:v>
                </c:pt>
                <c:pt idx="115">
                  <c:v>14.210000000000003</c:v>
                </c:pt>
                <c:pt idx="116">
                  <c:v>14.700000000000001</c:v>
                </c:pt>
                <c:pt idx="117">
                  <c:v>15.19</c:v>
                </c:pt>
                <c:pt idx="118">
                  <c:v>15.679999999999998</c:v>
                </c:pt>
                <c:pt idx="119">
                  <c:v>16.170000000000005</c:v>
                </c:pt>
                <c:pt idx="120">
                  <c:v>16.660000000000004</c:v>
                </c:pt>
                <c:pt idx="121">
                  <c:v>17.150000000000002</c:v>
                </c:pt>
                <c:pt idx="122">
                  <c:v>17.64</c:v>
                </c:pt>
                <c:pt idx="123">
                  <c:v>18.13</c:v>
                </c:pt>
                <c:pt idx="124">
                  <c:v>18.620000000000005</c:v>
                </c:pt>
                <c:pt idx="125">
                  <c:v>19.110000000000003</c:v>
                </c:pt>
                <c:pt idx="126">
                  <c:v>19.6</c:v>
                </c:pt>
                <c:pt idx="127">
                  <c:v>20.09</c:v>
                </c:pt>
                <c:pt idx="128">
                  <c:v>20.58</c:v>
                </c:pt>
                <c:pt idx="129">
                  <c:v>21.070000000000004</c:v>
                </c:pt>
                <c:pt idx="130">
                  <c:v>21.560000000000002</c:v>
                </c:pt>
                <c:pt idx="131">
                  <c:v>22.05</c:v>
                </c:pt>
                <c:pt idx="132">
                  <c:v>22.54</c:v>
                </c:pt>
                <c:pt idx="133">
                  <c:v>23.029999999999998</c:v>
                </c:pt>
                <c:pt idx="134">
                  <c:v>23.520000000000007</c:v>
                </c:pt>
                <c:pt idx="135">
                  <c:v>24.010000000000005</c:v>
                </c:pt>
                <c:pt idx="136">
                  <c:v>24.5</c:v>
                </c:pt>
                <c:pt idx="137">
                  <c:v>24.99</c:v>
                </c:pt>
                <c:pt idx="138">
                  <c:v>25.479999999999997</c:v>
                </c:pt>
                <c:pt idx="139">
                  <c:v>25.970000000000006</c:v>
                </c:pt>
                <c:pt idx="140">
                  <c:v>26.460000000000004</c:v>
                </c:pt>
                <c:pt idx="141">
                  <c:v>26.950000000000003</c:v>
                </c:pt>
                <c:pt idx="142">
                  <c:v>27.44</c:v>
                </c:pt>
                <c:pt idx="143">
                  <c:v>27.93</c:v>
                </c:pt>
                <c:pt idx="144">
                  <c:v>28.420000000000005</c:v>
                </c:pt>
                <c:pt idx="145">
                  <c:v>28.910000000000004</c:v>
                </c:pt>
                <c:pt idx="146">
                  <c:v>29.400000000000002</c:v>
                </c:pt>
                <c:pt idx="147">
                  <c:v>29.89</c:v>
                </c:pt>
                <c:pt idx="148">
                  <c:v>30.38</c:v>
                </c:pt>
                <c:pt idx="149">
                  <c:v>30.870000000000005</c:v>
                </c:pt>
                <c:pt idx="150">
                  <c:v>31.360000000000003</c:v>
                </c:pt>
                <c:pt idx="151">
                  <c:v>31.85</c:v>
                </c:pt>
                <c:pt idx="152">
                  <c:v>32.34</c:v>
                </c:pt>
                <c:pt idx="153">
                  <c:v>32.83</c:v>
                </c:pt>
                <c:pt idx="154">
                  <c:v>33.32000000000001</c:v>
                </c:pt>
                <c:pt idx="155">
                  <c:v>33.81</c:v>
                </c:pt>
                <c:pt idx="156">
                  <c:v>34.300000000000004</c:v>
                </c:pt>
                <c:pt idx="157">
                  <c:v>34.790000000000006</c:v>
                </c:pt>
                <c:pt idx="158">
                  <c:v>35.28</c:v>
                </c:pt>
                <c:pt idx="159">
                  <c:v>35.77</c:v>
                </c:pt>
                <c:pt idx="160">
                  <c:v>36.26</c:v>
                </c:pt>
                <c:pt idx="161">
                  <c:v>36.75</c:v>
                </c:pt>
                <c:pt idx="162">
                  <c:v>37.24000000000001</c:v>
                </c:pt>
                <c:pt idx="163">
                  <c:v>37.73</c:v>
                </c:pt>
                <c:pt idx="164">
                  <c:v>38.220000000000006</c:v>
                </c:pt>
                <c:pt idx="165">
                  <c:v>38.709999999999994</c:v>
                </c:pt>
                <c:pt idx="166">
                  <c:v>39.2</c:v>
                </c:pt>
                <c:pt idx="167">
                  <c:v>39.69000000000001</c:v>
                </c:pt>
                <c:pt idx="168">
                  <c:v>40.18</c:v>
                </c:pt>
                <c:pt idx="169">
                  <c:v>40.67000000000001</c:v>
                </c:pt>
                <c:pt idx="170">
                  <c:v>41.16</c:v>
                </c:pt>
                <c:pt idx="171">
                  <c:v>41.650000000000006</c:v>
                </c:pt>
                <c:pt idx="172">
                  <c:v>42.14000000000001</c:v>
                </c:pt>
                <c:pt idx="173">
                  <c:v>42.63</c:v>
                </c:pt>
                <c:pt idx="174">
                  <c:v>43.120000000000005</c:v>
                </c:pt>
                <c:pt idx="175">
                  <c:v>43.61</c:v>
                </c:pt>
                <c:pt idx="176">
                  <c:v>44.1</c:v>
                </c:pt>
                <c:pt idx="177">
                  <c:v>44.59000000000001</c:v>
                </c:pt>
                <c:pt idx="178">
                  <c:v>45.08</c:v>
                </c:pt>
                <c:pt idx="179">
                  <c:v>45.57000000000001</c:v>
                </c:pt>
                <c:pt idx="180">
                  <c:v>46.059999999999995</c:v>
                </c:pt>
                <c:pt idx="181">
                  <c:v>46.550000000000004</c:v>
                </c:pt>
                <c:pt idx="182">
                  <c:v>47.04000000000001</c:v>
                </c:pt>
                <c:pt idx="183">
                  <c:v>47.53</c:v>
                </c:pt>
                <c:pt idx="184">
                  <c:v>48.02000000000001</c:v>
                </c:pt>
                <c:pt idx="185">
                  <c:v>48.51</c:v>
                </c:pt>
                <c:pt idx="186">
                  <c:v>49</c:v>
                </c:pt>
                <c:pt idx="187">
                  <c:v>49.49000000000001</c:v>
                </c:pt>
                <c:pt idx="188">
                  <c:v>49.98</c:v>
                </c:pt>
                <c:pt idx="189">
                  <c:v>50.470000000000006</c:v>
                </c:pt>
                <c:pt idx="190">
                  <c:v>50.959999999999994</c:v>
                </c:pt>
                <c:pt idx="191">
                  <c:v>51.45</c:v>
                </c:pt>
                <c:pt idx="192">
                  <c:v>51.94000000000001</c:v>
                </c:pt>
                <c:pt idx="193">
                  <c:v>52.43</c:v>
                </c:pt>
                <c:pt idx="194">
                  <c:v>52.92000000000001</c:v>
                </c:pt>
                <c:pt idx="195">
                  <c:v>53.41</c:v>
                </c:pt>
                <c:pt idx="196">
                  <c:v>53.900000000000006</c:v>
                </c:pt>
                <c:pt idx="197">
                  <c:v>54.39000000000001</c:v>
                </c:pt>
                <c:pt idx="198">
                  <c:v>54.88</c:v>
                </c:pt>
                <c:pt idx="199">
                  <c:v>55.370000000000005</c:v>
                </c:pt>
                <c:pt idx="200">
                  <c:v>55.86</c:v>
                </c:pt>
                <c:pt idx="201">
                  <c:v>56.35</c:v>
                </c:pt>
                <c:pt idx="202">
                  <c:v>56.84000000000001</c:v>
                </c:pt>
                <c:pt idx="203">
                  <c:v>57.33</c:v>
                </c:pt>
                <c:pt idx="204">
                  <c:v>57.82000000000001</c:v>
                </c:pt>
                <c:pt idx="205">
                  <c:v>58.309999999999995</c:v>
                </c:pt>
                <c:pt idx="206">
                  <c:v>58.800000000000004</c:v>
                </c:pt>
                <c:pt idx="207">
                  <c:v>59.29000000000001</c:v>
                </c:pt>
                <c:pt idx="208">
                  <c:v>59.78</c:v>
                </c:pt>
                <c:pt idx="209">
                  <c:v>60.27000000000001</c:v>
                </c:pt>
                <c:pt idx="210">
                  <c:v>60.76</c:v>
                </c:pt>
                <c:pt idx="211">
                  <c:v>61.25000000000001</c:v>
                </c:pt>
                <c:pt idx="212">
                  <c:v>61.74000000000001</c:v>
                </c:pt>
                <c:pt idx="213">
                  <c:v>62.230000000000004</c:v>
                </c:pt>
                <c:pt idx="214">
                  <c:v>62.720000000000006</c:v>
                </c:pt>
                <c:pt idx="215">
                  <c:v>63.21</c:v>
                </c:pt>
                <c:pt idx="216">
                  <c:v>63.7</c:v>
                </c:pt>
                <c:pt idx="217">
                  <c:v>64.19000000000001</c:v>
                </c:pt>
                <c:pt idx="218">
                  <c:v>64.68</c:v>
                </c:pt>
                <c:pt idx="219">
                  <c:v>65.17</c:v>
                </c:pt>
                <c:pt idx="220">
                  <c:v>65.66</c:v>
                </c:pt>
                <c:pt idx="221">
                  <c:v>66.15</c:v>
                </c:pt>
                <c:pt idx="222">
                  <c:v>66.64000000000001</c:v>
                </c:pt>
                <c:pt idx="223">
                  <c:v>67.13</c:v>
                </c:pt>
                <c:pt idx="224">
                  <c:v>67.62</c:v>
                </c:pt>
                <c:pt idx="225">
                  <c:v>68.11</c:v>
                </c:pt>
                <c:pt idx="226">
                  <c:v>68.60000000000001</c:v>
                </c:pt>
                <c:pt idx="227">
                  <c:v>69.09000000000002</c:v>
                </c:pt>
                <c:pt idx="228">
                  <c:v>69.58</c:v>
                </c:pt>
                <c:pt idx="229">
                  <c:v>70.07000000000001</c:v>
                </c:pt>
                <c:pt idx="230">
                  <c:v>70.56</c:v>
                </c:pt>
                <c:pt idx="231">
                  <c:v>71.05000000000001</c:v>
                </c:pt>
                <c:pt idx="232">
                  <c:v>71.54</c:v>
                </c:pt>
                <c:pt idx="233">
                  <c:v>72.03</c:v>
                </c:pt>
                <c:pt idx="234">
                  <c:v>72.52000000000001</c:v>
                </c:pt>
                <c:pt idx="235">
                  <c:v>73.01</c:v>
                </c:pt>
                <c:pt idx="236">
                  <c:v>73.5</c:v>
                </c:pt>
                <c:pt idx="237">
                  <c:v>73.99000000000001</c:v>
                </c:pt>
                <c:pt idx="238">
                  <c:v>74.48</c:v>
                </c:pt>
                <c:pt idx="239">
                  <c:v>74.97000000000001</c:v>
                </c:pt>
                <c:pt idx="240">
                  <c:v>75.46</c:v>
                </c:pt>
                <c:pt idx="241">
                  <c:v>75.95</c:v>
                </c:pt>
                <c:pt idx="242">
                  <c:v>76.44000000000001</c:v>
                </c:pt>
                <c:pt idx="243">
                  <c:v>76.93</c:v>
                </c:pt>
                <c:pt idx="244">
                  <c:v>77.42000000000002</c:v>
                </c:pt>
                <c:pt idx="245">
                  <c:v>77.91</c:v>
                </c:pt>
                <c:pt idx="246">
                  <c:v>78.4</c:v>
                </c:pt>
                <c:pt idx="247">
                  <c:v>78.89000000000001</c:v>
                </c:pt>
                <c:pt idx="248">
                  <c:v>79.38</c:v>
                </c:pt>
                <c:pt idx="249">
                  <c:v>79.87</c:v>
                </c:pt>
                <c:pt idx="250">
                  <c:v>80.36</c:v>
                </c:pt>
                <c:pt idx="251">
                  <c:v>80.85000000000001</c:v>
                </c:pt>
                <c:pt idx="252">
                  <c:v>81.34000000000002</c:v>
                </c:pt>
                <c:pt idx="253">
                  <c:v>81.83</c:v>
                </c:pt>
                <c:pt idx="254">
                  <c:v>82.32000000000001</c:v>
                </c:pt>
                <c:pt idx="255">
                  <c:v>82.81</c:v>
                </c:pt>
                <c:pt idx="256">
                  <c:v>83.30000000000001</c:v>
                </c:pt>
                <c:pt idx="257">
                  <c:v>83.79</c:v>
                </c:pt>
                <c:pt idx="258">
                  <c:v>84.28</c:v>
                </c:pt>
                <c:pt idx="259">
                  <c:v>84.77000000000001</c:v>
                </c:pt>
                <c:pt idx="260">
                  <c:v>85.26</c:v>
                </c:pt>
                <c:pt idx="261">
                  <c:v>85.75</c:v>
                </c:pt>
                <c:pt idx="262">
                  <c:v>86.24000000000001</c:v>
                </c:pt>
                <c:pt idx="263">
                  <c:v>86.73</c:v>
                </c:pt>
                <c:pt idx="264">
                  <c:v>87.22000000000001</c:v>
                </c:pt>
                <c:pt idx="265">
                  <c:v>87.71</c:v>
                </c:pt>
                <c:pt idx="266">
                  <c:v>88.2</c:v>
                </c:pt>
                <c:pt idx="267">
                  <c:v>88.69000000000001</c:v>
                </c:pt>
                <c:pt idx="268">
                  <c:v>89.18</c:v>
                </c:pt>
                <c:pt idx="269">
                  <c:v>89.67000000000002</c:v>
                </c:pt>
                <c:pt idx="270">
                  <c:v>90.16</c:v>
                </c:pt>
                <c:pt idx="271">
                  <c:v>90.65</c:v>
                </c:pt>
                <c:pt idx="272">
                  <c:v>91.14000000000001</c:v>
                </c:pt>
                <c:pt idx="273">
                  <c:v>91.63000000000001</c:v>
                </c:pt>
                <c:pt idx="274">
                  <c:v>92.12</c:v>
                </c:pt>
                <c:pt idx="275">
                  <c:v>92.61</c:v>
                </c:pt>
                <c:pt idx="276">
                  <c:v>93.10000000000001</c:v>
                </c:pt>
                <c:pt idx="277">
                  <c:v>93.59000000000002</c:v>
                </c:pt>
                <c:pt idx="278">
                  <c:v>94.08</c:v>
                </c:pt>
                <c:pt idx="279">
                  <c:v>94.57000000000001</c:v>
                </c:pt>
                <c:pt idx="280">
                  <c:v>95.06</c:v>
                </c:pt>
                <c:pt idx="281">
                  <c:v>95.55000000000001</c:v>
                </c:pt>
                <c:pt idx="282">
                  <c:v>96.04000000000002</c:v>
                </c:pt>
                <c:pt idx="283">
                  <c:v>96.53</c:v>
                </c:pt>
                <c:pt idx="284">
                  <c:v>97.02000000000001</c:v>
                </c:pt>
                <c:pt idx="285">
                  <c:v>97.51</c:v>
                </c:pt>
                <c:pt idx="286">
                  <c:v>98</c:v>
                </c:pt>
                <c:pt idx="287">
                  <c:v>98.49000000000001</c:v>
                </c:pt>
                <c:pt idx="288">
                  <c:v>98.98</c:v>
                </c:pt>
                <c:pt idx="289">
                  <c:v>99.47000000000001</c:v>
                </c:pt>
                <c:pt idx="290">
                  <c:v>99.96</c:v>
                </c:pt>
                <c:pt idx="291">
                  <c:v>100.45</c:v>
                </c:pt>
                <c:pt idx="292">
                  <c:v>100.94000000000001</c:v>
                </c:pt>
                <c:pt idx="293">
                  <c:v>101.43</c:v>
                </c:pt>
                <c:pt idx="294">
                  <c:v>101.92000000000002</c:v>
                </c:pt>
                <c:pt idx="295">
                  <c:v>102.41</c:v>
                </c:pt>
                <c:pt idx="296">
                  <c:v>102.9</c:v>
                </c:pt>
                <c:pt idx="297">
                  <c:v>103.39000000000001</c:v>
                </c:pt>
                <c:pt idx="298">
                  <c:v>103.88000000000001</c:v>
                </c:pt>
                <c:pt idx="299">
                  <c:v>104.37</c:v>
                </c:pt>
                <c:pt idx="300">
                  <c:v>104.86</c:v>
                </c:pt>
                <c:pt idx="301">
                  <c:v>105.35000000000001</c:v>
                </c:pt>
                <c:pt idx="302">
                  <c:v>105.84000000000002</c:v>
                </c:pt>
                <c:pt idx="303">
                  <c:v>106.33</c:v>
                </c:pt>
                <c:pt idx="304">
                  <c:v>106.82000000000001</c:v>
                </c:pt>
                <c:pt idx="305">
                  <c:v>107.31</c:v>
                </c:pt>
                <c:pt idx="306">
                  <c:v>107.80000000000001</c:v>
                </c:pt>
                <c:pt idx="307">
                  <c:v>108.29000000000002</c:v>
                </c:pt>
                <c:pt idx="308">
                  <c:v>108.78</c:v>
                </c:pt>
                <c:pt idx="309">
                  <c:v>109.27000000000001</c:v>
                </c:pt>
                <c:pt idx="310">
                  <c:v>109.76</c:v>
                </c:pt>
                <c:pt idx="311">
                  <c:v>110.25000000000001</c:v>
                </c:pt>
                <c:pt idx="312">
                  <c:v>110.74000000000001</c:v>
                </c:pt>
                <c:pt idx="313">
                  <c:v>111.23</c:v>
                </c:pt>
                <c:pt idx="314">
                  <c:v>111.72000000000001</c:v>
                </c:pt>
                <c:pt idx="315">
                  <c:v>112.21000000000001</c:v>
                </c:pt>
                <c:pt idx="316">
                  <c:v>112.7</c:v>
                </c:pt>
                <c:pt idx="317">
                  <c:v>113.19000000000001</c:v>
                </c:pt>
                <c:pt idx="318">
                  <c:v>113.68000000000002</c:v>
                </c:pt>
                <c:pt idx="319">
                  <c:v>114.16999999999999</c:v>
                </c:pt>
                <c:pt idx="320">
                  <c:v>114.66</c:v>
                </c:pt>
                <c:pt idx="321">
                  <c:v>115.15</c:v>
                </c:pt>
                <c:pt idx="322">
                  <c:v>115.64000000000001</c:v>
                </c:pt>
                <c:pt idx="323">
                  <c:v>116.13000000000002</c:v>
                </c:pt>
                <c:pt idx="324">
                  <c:v>116.61999999999999</c:v>
                </c:pt>
                <c:pt idx="325">
                  <c:v>117.11</c:v>
                </c:pt>
                <c:pt idx="326">
                  <c:v>117.60000000000001</c:v>
                </c:pt>
                <c:pt idx="327">
                  <c:v>118.09000000000002</c:v>
                </c:pt>
                <c:pt idx="328">
                  <c:v>118.58000000000003</c:v>
                </c:pt>
                <c:pt idx="329">
                  <c:v>119.07</c:v>
                </c:pt>
                <c:pt idx="330">
                  <c:v>119.56</c:v>
                </c:pt>
                <c:pt idx="331">
                  <c:v>120.05000000000001</c:v>
                </c:pt>
                <c:pt idx="332">
                  <c:v>120.54000000000002</c:v>
                </c:pt>
                <c:pt idx="333">
                  <c:v>121.03000000000003</c:v>
                </c:pt>
                <c:pt idx="334">
                  <c:v>121.52</c:v>
                </c:pt>
                <c:pt idx="335">
                  <c:v>122.01</c:v>
                </c:pt>
                <c:pt idx="336">
                  <c:v>122.50000000000001</c:v>
                </c:pt>
                <c:pt idx="337">
                  <c:v>122.99000000000001</c:v>
                </c:pt>
                <c:pt idx="338">
                  <c:v>123.48000000000002</c:v>
                </c:pt>
                <c:pt idx="339">
                  <c:v>123.97</c:v>
                </c:pt>
                <c:pt idx="340">
                  <c:v>124.46000000000001</c:v>
                </c:pt>
                <c:pt idx="341">
                  <c:v>124.95</c:v>
                </c:pt>
                <c:pt idx="342">
                  <c:v>125.44000000000001</c:v>
                </c:pt>
                <c:pt idx="343">
                  <c:v>125.93000000000002</c:v>
                </c:pt>
                <c:pt idx="344">
                  <c:v>126.42</c:v>
                </c:pt>
                <c:pt idx="345">
                  <c:v>126.91</c:v>
                </c:pt>
                <c:pt idx="346">
                  <c:v>127.4</c:v>
                </c:pt>
                <c:pt idx="347">
                  <c:v>127.89000000000001</c:v>
                </c:pt>
                <c:pt idx="348">
                  <c:v>128.38000000000002</c:v>
                </c:pt>
                <c:pt idx="349">
                  <c:v>128.87</c:v>
                </c:pt>
                <c:pt idx="350">
                  <c:v>129.36</c:v>
                </c:pt>
                <c:pt idx="351">
                  <c:v>129.85000000000002</c:v>
                </c:pt>
              </c:numCache>
            </c:numRef>
          </c:xVal>
          <c:yVal>
            <c:numRef>
              <c:f>'[1]Data'!$A$12:$A$363</c:f>
              <c:numCache>
                <c:ptCount val="352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</c:v>
                </c:pt>
                <c:pt idx="19">
                  <c:v>1.15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2.05</c:v>
                </c:pt>
                <c:pt idx="38">
                  <c:v>2.1</c:v>
                </c:pt>
                <c:pt idx="39">
                  <c:v>2.15</c:v>
                </c:pt>
                <c:pt idx="40">
                  <c:v>2.2</c:v>
                </c:pt>
                <c:pt idx="41">
                  <c:v>2.25</c:v>
                </c:pt>
                <c:pt idx="42">
                  <c:v>2.3</c:v>
                </c:pt>
                <c:pt idx="43">
                  <c:v>2.35</c:v>
                </c:pt>
                <c:pt idx="44">
                  <c:v>2.4</c:v>
                </c:pt>
                <c:pt idx="45">
                  <c:v>2.45</c:v>
                </c:pt>
                <c:pt idx="46">
                  <c:v>2.5</c:v>
                </c:pt>
                <c:pt idx="47">
                  <c:v>2.55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4.1</c:v>
                </c:pt>
                <c:pt idx="79">
                  <c:v>4.15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4.35</c:v>
                </c:pt>
                <c:pt idx="84">
                  <c:v>4.4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4.6</c:v>
                </c:pt>
                <c:pt idx="89">
                  <c:v>4.65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4.85</c:v>
                </c:pt>
                <c:pt idx="94">
                  <c:v>4.9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5.1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37">
                  <c:v>7.05</c:v>
                </c:pt>
                <c:pt idx="138">
                  <c:v>7.1</c:v>
                </c:pt>
                <c:pt idx="139">
                  <c:v>7.15</c:v>
                </c:pt>
                <c:pt idx="140">
                  <c:v>7.2</c:v>
                </c:pt>
                <c:pt idx="141">
                  <c:v>7.25</c:v>
                </c:pt>
                <c:pt idx="142">
                  <c:v>7.3</c:v>
                </c:pt>
                <c:pt idx="143">
                  <c:v>7.35</c:v>
                </c:pt>
                <c:pt idx="144">
                  <c:v>7.4</c:v>
                </c:pt>
                <c:pt idx="145">
                  <c:v>7.45</c:v>
                </c:pt>
                <c:pt idx="146">
                  <c:v>7.5</c:v>
                </c:pt>
                <c:pt idx="147">
                  <c:v>7.55</c:v>
                </c:pt>
                <c:pt idx="148">
                  <c:v>7.6</c:v>
                </c:pt>
                <c:pt idx="149">
                  <c:v>7.65</c:v>
                </c:pt>
                <c:pt idx="150">
                  <c:v>7.7</c:v>
                </c:pt>
                <c:pt idx="151">
                  <c:v>7.75</c:v>
                </c:pt>
                <c:pt idx="152">
                  <c:v>7.8</c:v>
                </c:pt>
                <c:pt idx="153">
                  <c:v>7.85</c:v>
                </c:pt>
                <c:pt idx="154">
                  <c:v>7.9</c:v>
                </c:pt>
                <c:pt idx="155">
                  <c:v>7.95</c:v>
                </c:pt>
                <c:pt idx="156">
                  <c:v>8</c:v>
                </c:pt>
                <c:pt idx="157">
                  <c:v>8.05</c:v>
                </c:pt>
                <c:pt idx="158">
                  <c:v>8.1</c:v>
                </c:pt>
                <c:pt idx="159">
                  <c:v>8.15</c:v>
                </c:pt>
                <c:pt idx="160">
                  <c:v>8.2</c:v>
                </c:pt>
                <c:pt idx="161">
                  <c:v>8.25</c:v>
                </c:pt>
                <c:pt idx="162">
                  <c:v>8.3</c:v>
                </c:pt>
                <c:pt idx="163">
                  <c:v>8.35</c:v>
                </c:pt>
                <c:pt idx="164">
                  <c:v>8.4</c:v>
                </c:pt>
                <c:pt idx="165">
                  <c:v>8.45</c:v>
                </c:pt>
                <c:pt idx="166">
                  <c:v>8.5</c:v>
                </c:pt>
                <c:pt idx="167">
                  <c:v>8.55</c:v>
                </c:pt>
                <c:pt idx="168">
                  <c:v>8.6</c:v>
                </c:pt>
                <c:pt idx="169">
                  <c:v>8.65</c:v>
                </c:pt>
                <c:pt idx="170">
                  <c:v>8.7</c:v>
                </c:pt>
                <c:pt idx="171">
                  <c:v>8.75</c:v>
                </c:pt>
                <c:pt idx="172">
                  <c:v>8.8</c:v>
                </c:pt>
                <c:pt idx="173">
                  <c:v>8.85</c:v>
                </c:pt>
                <c:pt idx="174">
                  <c:v>8.9</c:v>
                </c:pt>
                <c:pt idx="175">
                  <c:v>8.95</c:v>
                </c:pt>
                <c:pt idx="176">
                  <c:v>9</c:v>
                </c:pt>
                <c:pt idx="177">
                  <c:v>9.05</c:v>
                </c:pt>
                <c:pt idx="178">
                  <c:v>9.1</c:v>
                </c:pt>
                <c:pt idx="179">
                  <c:v>9.15</c:v>
                </c:pt>
                <c:pt idx="180">
                  <c:v>9.2</c:v>
                </c:pt>
                <c:pt idx="181">
                  <c:v>9.25</c:v>
                </c:pt>
                <c:pt idx="182">
                  <c:v>9.3</c:v>
                </c:pt>
                <c:pt idx="183">
                  <c:v>9.35</c:v>
                </c:pt>
                <c:pt idx="184">
                  <c:v>9.4</c:v>
                </c:pt>
                <c:pt idx="185">
                  <c:v>9.45</c:v>
                </c:pt>
                <c:pt idx="186">
                  <c:v>9.5</c:v>
                </c:pt>
                <c:pt idx="187">
                  <c:v>9.55</c:v>
                </c:pt>
                <c:pt idx="188">
                  <c:v>9.6</c:v>
                </c:pt>
                <c:pt idx="189">
                  <c:v>9.65</c:v>
                </c:pt>
                <c:pt idx="190">
                  <c:v>9.7</c:v>
                </c:pt>
                <c:pt idx="191">
                  <c:v>9.75</c:v>
                </c:pt>
                <c:pt idx="192">
                  <c:v>9.8</c:v>
                </c:pt>
                <c:pt idx="193">
                  <c:v>9.85</c:v>
                </c:pt>
                <c:pt idx="194">
                  <c:v>9.9</c:v>
                </c:pt>
                <c:pt idx="195">
                  <c:v>9.95</c:v>
                </c:pt>
                <c:pt idx="196">
                  <c:v>10</c:v>
                </c:pt>
                <c:pt idx="197">
                  <c:v>10.05</c:v>
                </c:pt>
                <c:pt idx="198">
                  <c:v>10.1</c:v>
                </c:pt>
                <c:pt idx="199">
                  <c:v>10.15</c:v>
                </c:pt>
                <c:pt idx="200">
                  <c:v>10.2</c:v>
                </c:pt>
                <c:pt idx="201">
                  <c:v>10.25</c:v>
                </c:pt>
                <c:pt idx="202">
                  <c:v>10.3</c:v>
                </c:pt>
                <c:pt idx="203">
                  <c:v>10.35</c:v>
                </c:pt>
                <c:pt idx="204">
                  <c:v>10.4</c:v>
                </c:pt>
                <c:pt idx="205">
                  <c:v>10.45</c:v>
                </c:pt>
                <c:pt idx="206">
                  <c:v>10.5</c:v>
                </c:pt>
                <c:pt idx="207">
                  <c:v>10.55</c:v>
                </c:pt>
                <c:pt idx="208">
                  <c:v>10.6</c:v>
                </c:pt>
                <c:pt idx="209">
                  <c:v>10.65</c:v>
                </c:pt>
                <c:pt idx="210">
                  <c:v>10.7</c:v>
                </c:pt>
                <c:pt idx="211">
                  <c:v>10.75</c:v>
                </c:pt>
                <c:pt idx="212">
                  <c:v>10.8</c:v>
                </c:pt>
                <c:pt idx="213">
                  <c:v>10.85</c:v>
                </c:pt>
                <c:pt idx="214">
                  <c:v>10.9</c:v>
                </c:pt>
                <c:pt idx="215">
                  <c:v>10.95</c:v>
                </c:pt>
                <c:pt idx="216">
                  <c:v>11</c:v>
                </c:pt>
                <c:pt idx="217">
                  <c:v>11.05</c:v>
                </c:pt>
                <c:pt idx="218">
                  <c:v>11.1</c:v>
                </c:pt>
                <c:pt idx="219">
                  <c:v>11.15</c:v>
                </c:pt>
                <c:pt idx="220">
                  <c:v>11.2</c:v>
                </c:pt>
                <c:pt idx="221">
                  <c:v>11.25</c:v>
                </c:pt>
                <c:pt idx="222">
                  <c:v>11.3</c:v>
                </c:pt>
                <c:pt idx="223">
                  <c:v>11.35</c:v>
                </c:pt>
                <c:pt idx="224">
                  <c:v>11.4</c:v>
                </c:pt>
                <c:pt idx="225">
                  <c:v>11.45</c:v>
                </c:pt>
                <c:pt idx="226">
                  <c:v>11.5</c:v>
                </c:pt>
                <c:pt idx="227">
                  <c:v>11.55</c:v>
                </c:pt>
                <c:pt idx="228">
                  <c:v>11.6</c:v>
                </c:pt>
                <c:pt idx="229">
                  <c:v>11.65</c:v>
                </c:pt>
                <c:pt idx="230">
                  <c:v>11.7</c:v>
                </c:pt>
                <c:pt idx="231">
                  <c:v>11.75</c:v>
                </c:pt>
                <c:pt idx="232">
                  <c:v>11.8</c:v>
                </c:pt>
                <c:pt idx="233">
                  <c:v>11.85</c:v>
                </c:pt>
                <c:pt idx="234">
                  <c:v>11.9</c:v>
                </c:pt>
                <c:pt idx="235">
                  <c:v>11.95</c:v>
                </c:pt>
                <c:pt idx="236">
                  <c:v>12</c:v>
                </c:pt>
                <c:pt idx="237">
                  <c:v>12.05</c:v>
                </c:pt>
                <c:pt idx="238">
                  <c:v>12.1</c:v>
                </c:pt>
                <c:pt idx="239">
                  <c:v>12.15</c:v>
                </c:pt>
                <c:pt idx="240">
                  <c:v>12.2</c:v>
                </c:pt>
                <c:pt idx="241">
                  <c:v>12.25</c:v>
                </c:pt>
                <c:pt idx="242">
                  <c:v>12.3</c:v>
                </c:pt>
                <c:pt idx="243">
                  <c:v>12.35</c:v>
                </c:pt>
                <c:pt idx="244">
                  <c:v>12.4</c:v>
                </c:pt>
                <c:pt idx="245">
                  <c:v>12.45</c:v>
                </c:pt>
                <c:pt idx="246">
                  <c:v>12.5</c:v>
                </c:pt>
                <c:pt idx="247">
                  <c:v>12.55</c:v>
                </c:pt>
                <c:pt idx="248">
                  <c:v>12.6</c:v>
                </c:pt>
                <c:pt idx="249">
                  <c:v>12.65</c:v>
                </c:pt>
                <c:pt idx="250">
                  <c:v>12.7</c:v>
                </c:pt>
                <c:pt idx="251">
                  <c:v>12.75</c:v>
                </c:pt>
                <c:pt idx="252">
                  <c:v>12.8</c:v>
                </c:pt>
                <c:pt idx="253">
                  <c:v>12.85</c:v>
                </c:pt>
                <c:pt idx="254">
                  <c:v>12.9</c:v>
                </c:pt>
                <c:pt idx="255">
                  <c:v>12.95</c:v>
                </c:pt>
                <c:pt idx="256">
                  <c:v>13</c:v>
                </c:pt>
                <c:pt idx="257">
                  <c:v>13.05</c:v>
                </c:pt>
                <c:pt idx="258">
                  <c:v>13.1</c:v>
                </c:pt>
                <c:pt idx="259">
                  <c:v>13.15</c:v>
                </c:pt>
                <c:pt idx="260">
                  <c:v>13.2</c:v>
                </c:pt>
                <c:pt idx="261">
                  <c:v>13.25</c:v>
                </c:pt>
                <c:pt idx="262">
                  <c:v>13.3</c:v>
                </c:pt>
                <c:pt idx="263">
                  <c:v>13.35</c:v>
                </c:pt>
                <c:pt idx="264">
                  <c:v>13.4</c:v>
                </c:pt>
                <c:pt idx="265">
                  <c:v>13.45</c:v>
                </c:pt>
                <c:pt idx="266">
                  <c:v>13.5</c:v>
                </c:pt>
                <c:pt idx="267">
                  <c:v>13.55</c:v>
                </c:pt>
                <c:pt idx="268">
                  <c:v>13.6</c:v>
                </c:pt>
                <c:pt idx="269">
                  <c:v>13.65</c:v>
                </c:pt>
                <c:pt idx="270">
                  <c:v>13.7</c:v>
                </c:pt>
                <c:pt idx="271">
                  <c:v>13.75</c:v>
                </c:pt>
                <c:pt idx="272">
                  <c:v>13.8</c:v>
                </c:pt>
                <c:pt idx="273">
                  <c:v>13.85</c:v>
                </c:pt>
                <c:pt idx="274">
                  <c:v>13.9</c:v>
                </c:pt>
                <c:pt idx="275">
                  <c:v>13.95</c:v>
                </c:pt>
                <c:pt idx="276">
                  <c:v>14</c:v>
                </c:pt>
                <c:pt idx="277">
                  <c:v>14.05</c:v>
                </c:pt>
                <c:pt idx="278">
                  <c:v>14.1</c:v>
                </c:pt>
                <c:pt idx="279">
                  <c:v>14.15</c:v>
                </c:pt>
                <c:pt idx="280">
                  <c:v>14.2</c:v>
                </c:pt>
                <c:pt idx="281">
                  <c:v>14.25</c:v>
                </c:pt>
                <c:pt idx="282">
                  <c:v>14.3</c:v>
                </c:pt>
                <c:pt idx="283">
                  <c:v>14.35</c:v>
                </c:pt>
                <c:pt idx="284">
                  <c:v>14.4</c:v>
                </c:pt>
                <c:pt idx="285">
                  <c:v>14.45</c:v>
                </c:pt>
                <c:pt idx="286">
                  <c:v>14.5</c:v>
                </c:pt>
                <c:pt idx="287">
                  <c:v>14.55</c:v>
                </c:pt>
                <c:pt idx="288">
                  <c:v>14.6</c:v>
                </c:pt>
                <c:pt idx="289">
                  <c:v>14.65</c:v>
                </c:pt>
                <c:pt idx="290">
                  <c:v>14.7</c:v>
                </c:pt>
                <c:pt idx="291">
                  <c:v>14.75</c:v>
                </c:pt>
                <c:pt idx="292">
                  <c:v>14.8</c:v>
                </c:pt>
                <c:pt idx="293">
                  <c:v>14.85</c:v>
                </c:pt>
                <c:pt idx="294">
                  <c:v>14.9</c:v>
                </c:pt>
                <c:pt idx="295">
                  <c:v>14.95</c:v>
                </c:pt>
                <c:pt idx="296">
                  <c:v>15</c:v>
                </c:pt>
                <c:pt idx="297">
                  <c:v>15.05</c:v>
                </c:pt>
                <c:pt idx="298">
                  <c:v>15.1</c:v>
                </c:pt>
                <c:pt idx="299">
                  <c:v>15.15</c:v>
                </c:pt>
                <c:pt idx="300">
                  <c:v>15.2</c:v>
                </c:pt>
                <c:pt idx="301">
                  <c:v>15.25</c:v>
                </c:pt>
                <c:pt idx="302">
                  <c:v>15.3</c:v>
                </c:pt>
                <c:pt idx="303">
                  <c:v>15.35</c:v>
                </c:pt>
                <c:pt idx="304">
                  <c:v>15.4</c:v>
                </c:pt>
                <c:pt idx="305">
                  <c:v>15.45</c:v>
                </c:pt>
                <c:pt idx="306">
                  <c:v>15.5</c:v>
                </c:pt>
                <c:pt idx="307">
                  <c:v>15.55</c:v>
                </c:pt>
                <c:pt idx="308">
                  <c:v>15.6</c:v>
                </c:pt>
                <c:pt idx="309">
                  <c:v>15.65</c:v>
                </c:pt>
                <c:pt idx="310">
                  <c:v>15.7</c:v>
                </c:pt>
                <c:pt idx="311">
                  <c:v>15.75</c:v>
                </c:pt>
                <c:pt idx="312">
                  <c:v>15.8</c:v>
                </c:pt>
                <c:pt idx="313">
                  <c:v>15.85</c:v>
                </c:pt>
                <c:pt idx="314">
                  <c:v>15.9</c:v>
                </c:pt>
                <c:pt idx="315">
                  <c:v>15.95</c:v>
                </c:pt>
                <c:pt idx="316">
                  <c:v>16</c:v>
                </c:pt>
                <c:pt idx="317">
                  <c:v>16.05</c:v>
                </c:pt>
                <c:pt idx="318">
                  <c:v>16.1</c:v>
                </c:pt>
                <c:pt idx="319">
                  <c:v>16.15</c:v>
                </c:pt>
                <c:pt idx="320">
                  <c:v>16.2</c:v>
                </c:pt>
                <c:pt idx="321">
                  <c:v>16.25</c:v>
                </c:pt>
                <c:pt idx="322">
                  <c:v>16.3</c:v>
                </c:pt>
                <c:pt idx="323">
                  <c:v>16.35</c:v>
                </c:pt>
                <c:pt idx="324">
                  <c:v>16.4</c:v>
                </c:pt>
                <c:pt idx="325">
                  <c:v>16.45</c:v>
                </c:pt>
                <c:pt idx="326">
                  <c:v>16.5</c:v>
                </c:pt>
                <c:pt idx="327">
                  <c:v>16.55</c:v>
                </c:pt>
                <c:pt idx="328">
                  <c:v>16.6</c:v>
                </c:pt>
                <c:pt idx="329">
                  <c:v>16.65</c:v>
                </c:pt>
                <c:pt idx="330">
                  <c:v>16.7</c:v>
                </c:pt>
                <c:pt idx="331">
                  <c:v>16.75</c:v>
                </c:pt>
                <c:pt idx="332">
                  <c:v>16.8</c:v>
                </c:pt>
                <c:pt idx="333">
                  <c:v>16.85</c:v>
                </c:pt>
                <c:pt idx="334">
                  <c:v>16.9</c:v>
                </c:pt>
                <c:pt idx="335">
                  <c:v>16.95</c:v>
                </c:pt>
                <c:pt idx="336">
                  <c:v>17</c:v>
                </c:pt>
                <c:pt idx="337">
                  <c:v>17.05</c:v>
                </c:pt>
                <c:pt idx="338">
                  <c:v>17.1</c:v>
                </c:pt>
                <c:pt idx="339">
                  <c:v>17.15</c:v>
                </c:pt>
                <c:pt idx="340">
                  <c:v>17.2</c:v>
                </c:pt>
                <c:pt idx="341">
                  <c:v>17.25</c:v>
                </c:pt>
                <c:pt idx="342">
                  <c:v>17.3</c:v>
                </c:pt>
                <c:pt idx="343">
                  <c:v>17.35</c:v>
                </c:pt>
                <c:pt idx="344">
                  <c:v>17.4</c:v>
                </c:pt>
                <c:pt idx="345">
                  <c:v>17.45</c:v>
                </c:pt>
                <c:pt idx="346">
                  <c:v>17.5</c:v>
                </c:pt>
                <c:pt idx="347">
                  <c:v>17.55</c:v>
                </c:pt>
                <c:pt idx="348">
                  <c:v>17.6</c:v>
                </c:pt>
                <c:pt idx="349">
                  <c:v>17.65</c:v>
                </c:pt>
                <c:pt idx="350">
                  <c:v>17.7</c:v>
                </c:pt>
                <c:pt idx="351">
                  <c:v>17.75</c:v>
                </c:pt>
              </c:numCache>
            </c:numRef>
          </c:yVal>
          <c:smooth val="1"/>
        </c:ser>
        <c:axId val="46370381"/>
        <c:axId val="14680246"/>
      </c:scatterChart>
      <c:valAx>
        <c:axId val="46370381"/>
        <c:scaling>
          <c:orientation val="minMax"/>
          <c:max val="500"/>
          <c:min val="-100"/>
        </c:scaling>
        <c:axPos val="t"/>
        <c:majorGridlines/>
        <c:delete val="0"/>
        <c:numFmt formatCode="General" sourceLinked="1"/>
        <c:majorTickMark val="in"/>
        <c:minorTickMark val="in"/>
        <c:tickLblPos val="nextTo"/>
        <c:crossAx val="14680246"/>
        <c:crosses val="autoZero"/>
        <c:crossBetween val="midCat"/>
        <c:dispUnits/>
        <c:majorUnit val="300"/>
        <c:minorUnit val="50"/>
      </c:valAx>
      <c:valAx>
        <c:axId val="14680246"/>
        <c:scaling>
          <c:orientation val="maxMin"/>
          <c:max val="18"/>
        </c:scaling>
        <c:axPos val="l"/>
        <c:majorGridlines/>
        <c:delete val="0"/>
        <c:numFmt formatCode="0" sourceLinked="0"/>
        <c:majorTickMark val="in"/>
        <c:minorTickMark val="in"/>
        <c:tickLblPos val="low"/>
        <c:crossAx val="46370381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6525"/>
          <c:w val="0.87575"/>
          <c:h val="0.909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'[2]Data'!$F$8:$F$367</c:f>
              <c:numCache>
                <c:ptCount val="360"/>
                <c:pt idx="0">
                  <c:v>1.897225</c:v>
                </c:pt>
                <c:pt idx="1">
                  <c:v>3.2312</c:v>
                </c:pt>
                <c:pt idx="2">
                  <c:v>3.68705</c:v>
                </c:pt>
                <c:pt idx="3">
                  <c:v>3.25385</c:v>
                </c:pt>
                <c:pt idx="4">
                  <c:v>3.953775</c:v>
                </c:pt>
                <c:pt idx="5">
                  <c:v>2.7178250000000004</c:v>
                </c:pt>
                <c:pt idx="6">
                  <c:v>2.2411000000000003</c:v>
                </c:pt>
                <c:pt idx="7">
                  <c:v>2.056725</c:v>
                </c:pt>
                <c:pt idx="8">
                  <c:v>1.8643750000000001</c:v>
                </c:pt>
                <c:pt idx="9">
                  <c:v>1.884</c:v>
                </c:pt>
                <c:pt idx="10">
                  <c:v>1.8831749999999998</c:v>
                </c:pt>
                <c:pt idx="11">
                  <c:v>2.0022749999999996</c:v>
                </c:pt>
                <c:pt idx="12">
                  <c:v>2.3941749999999997</c:v>
                </c:pt>
                <c:pt idx="13">
                  <c:v>3.06705</c:v>
                </c:pt>
                <c:pt idx="14">
                  <c:v>3.21795</c:v>
                </c:pt>
                <c:pt idx="15">
                  <c:v>4.0154</c:v>
                </c:pt>
                <c:pt idx="16">
                  <c:v>3.226</c:v>
                </c:pt>
                <c:pt idx="17">
                  <c:v>2.97785</c:v>
                </c:pt>
                <c:pt idx="18">
                  <c:v>2.8398999999999996</c:v>
                </c:pt>
                <c:pt idx="19">
                  <c:v>2.8229249999999997</c:v>
                </c:pt>
                <c:pt idx="20">
                  <c:v>2.69855</c:v>
                </c:pt>
                <c:pt idx="21">
                  <c:v>2.562325</c:v>
                </c:pt>
                <c:pt idx="22">
                  <c:v>2.4545</c:v>
                </c:pt>
                <c:pt idx="23">
                  <c:v>2.291</c:v>
                </c:pt>
                <c:pt idx="24">
                  <c:v>2.448525</c:v>
                </c:pt>
                <c:pt idx="25">
                  <c:v>2.4787000000000003</c:v>
                </c:pt>
                <c:pt idx="26">
                  <c:v>2.37255</c:v>
                </c:pt>
                <c:pt idx="27">
                  <c:v>1.98945</c:v>
                </c:pt>
                <c:pt idx="28">
                  <c:v>1.82955</c:v>
                </c:pt>
                <c:pt idx="29">
                  <c:v>1.788875</c:v>
                </c:pt>
                <c:pt idx="30">
                  <c:v>2.090225</c:v>
                </c:pt>
                <c:pt idx="31">
                  <c:v>1.8935749999999998</c:v>
                </c:pt>
                <c:pt idx="32">
                  <c:v>1.6934749999999998</c:v>
                </c:pt>
                <c:pt idx="33">
                  <c:v>1.594125</c:v>
                </c:pt>
                <c:pt idx="34">
                  <c:v>1.31595</c:v>
                </c:pt>
                <c:pt idx="35">
                  <c:v>1.246575</c:v>
                </c:pt>
                <c:pt idx="36">
                  <c:v>1.2133749999999999</c:v>
                </c:pt>
                <c:pt idx="37">
                  <c:v>1.28855</c:v>
                </c:pt>
                <c:pt idx="38">
                  <c:v>1.256275</c:v>
                </c:pt>
                <c:pt idx="39">
                  <c:v>1.2307</c:v>
                </c:pt>
                <c:pt idx="40">
                  <c:v>1.1979</c:v>
                </c:pt>
                <c:pt idx="41">
                  <c:v>1.17855</c:v>
                </c:pt>
                <c:pt idx="42">
                  <c:v>1.4368</c:v>
                </c:pt>
                <c:pt idx="43">
                  <c:v>1.305025</c:v>
                </c:pt>
                <c:pt idx="44">
                  <c:v>1.14955</c:v>
                </c:pt>
                <c:pt idx="45">
                  <c:v>1.111425</c:v>
                </c:pt>
                <c:pt idx="46">
                  <c:v>1.00545</c:v>
                </c:pt>
                <c:pt idx="47">
                  <c:v>0.947425</c:v>
                </c:pt>
                <c:pt idx="48">
                  <c:v>1.014225</c:v>
                </c:pt>
                <c:pt idx="49">
                  <c:v>1.10305</c:v>
                </c:pt>
                <c:pt idx="50">
                  <c:v>1.09625</c:v>
                </c:pt>
                <c:pt idx="51">
                  <c:v>1.4176250000000001</c:v>
                </c:pt>
                <c:pt idx="52">
                  <c:v>2.8573</c:v>
                </c:pt>
                <c:pt idx="53">
                  <c:v>3.1037</c:v>
                </c:pt>
                <c:pt idx="54">
                  <c:v>2.8884000000000003</c:v>
                </c:pt>
                <c:pt idx="55">
                  <c:v>2.5879499999999998</c:v>
                </c:pt>
                <c:pt idx="56">
                  <c:v>2.1068499999999997</c:v>
                </c:pt>
                <c:pt idx="57">
                  <c:v>1.366025</c:v>
                </c:pt>
                <c:pt idx="58">
                  <c:v>0.528975</c:v>
                </c:pt>
                <c:pt idx="59">
                  <c:v>0.835425</c:v>
                </c:pt>
                <c:pt idx="60">
                  <c:v>0.606775</c:v>
                </c:pt>
                <c:pt idx="61">
                  <c:v>0.611675</c:v>
                </c:pt>
                <c:pt idx="62">
                  <c:v>0.657275</c:v>
                </c:pt>
                <c:pt idx="63">
                  <c:v>0.67525</c:v>
                </c:pt>
                <c:pt idx="64">
                  <c:v>0.6358</c:v>
                </c:pt>
                <c:pt idx="65">
                  <c:v>0.57695</c:v>
                </c:pt>
                <c:pt idx="66">
                  <c:v>0.577075</c:v>
                </c:pt>
                <c:pt idx="67">
                  <c:v>0.585375</c:v>
                </c:pt>
                <c:pt idx="68">
                  <c:v>0.57065</c:v>
                </c:pt>
                <c:pt idx="69">
                  <c:v>0.5578000000000001</c:v>
                </c:pt>
                <c:pt idx="70">
                  <c:v>0.565125</c:v>
                </c:pt>
                <c:pt idx="71">
                  <c:v>0.5547500000000001</c:v>
                </c:pt>
                <c:pt idx="72">
                  <c:v>0.593225</c:v>
                </c:pt>
                <c:pt idx="73">
                  <c:v>0.6514</c:v>
                </c:pt>
                <c:pt idx="74">
                  <c:v>0.7096</c:v>
                </c:pt>
                <c:pt idx="75">
                  <c:v>0.67555</c:v>
                </c:pt>
                <c:pt idx="76">
                  <c:v>0.62595</c:v>
                </c:pt>
                <c:pt idx="77">
                  <c:v>0.616525</c:v>
                </c:pt>
                <c:pt idx="78">
                  <c:v>0.6479</c:v>
                </c:pt>
                <c:pt idx="79">
                  <c:v>0.75895</c:v>
                </c:pt>
                <c:pt idx="80">
                  <c:v>0.389925</c:v>
                </c:pt>
                <c:pt idx="81">
                  <c:v>0.9021750000000001</c:v>
                </c:pt>
                <c:pt idx="82">
                  <c:v>1.228275</c:v>
                </c:pt>
                <c:pt idx="83">
                  <c:v>1.214925</c:v>
                </c:pt>
                <c:pt idx="84">
                  <c:v>0.9728749999999999</c:v>
                </c:pt>
                <c:pt idx="85">
                  <c:v>0.721075</c:v>
                </c:pt>
                <c:pt idx="86">
                  <c:v>0.67085</c:v>
                </c:pt>
                <c:pt idx="87">
                  <c:v>0.751175</c:v>
                </c:pt>
                <c:pt idx="88">
                  <c:v>0.971525</c:v>
                </c:pt>
                <c:pt idx="89">
                  <c:v>1.0012</c:v>
                </c:pt>
                <c:pt idx="90">
                  <c:v>0.760475</c:v>
                </c:pt>
                <c:pt idx="91">
                  <c:v>0.7503</c:v>
                </c:pt>
                <c:pt idx="92">
                  <c:v>0.880625</c:v>
                </c:pt>
                <c:pt idx="93">
                  <c:v>0.880575</c:v>
                </c:pt>
                <c:pt idx="94">
                  <c:v>1.300925</c:v>
                </c:pt>
                <c:pt idx="95">
                  <c:v>2.350175</c:v>
                </c:pt>
                <c:pt idx="96">
                  <c:v>2.7804249999999997</c:v>
                </c:pt>
                <c:pt idx="97">
                  <c:v>2.6835750000000003</c:v>
                </c:pt>
                <c:pt idx="98">
                  <c:v>2.2273500000000004</c:v>
                </c:pt>
                <c:pt idx="99">
                  <c:v>1.5185</c:v>
                </c:pt>
                <c:pt idx="100">
                  <c:v>0.6824250000000001</c:v>
                </c:pt>
                <c:pt idx="101">
                  <c:v>0.983975</c:v>
                </c:pt>
                <c:pt idx="102">
                  <c:v>0.9237749999999999</c:v>
                </c:pt>
                <c:pt idx="103">
                  <c:v>0.843425</c:v>
                </c:pt>
                <c:pt idx="104">
                  <c:v>0.7037</c:v>
                </c:pt>
                <c:pt idx="105">
                  <c:v>1.093325</c:v>
                </c:pt>
                <c:pt idx="106">
                  <c:v>1.5726</c:v>
                </c:pt>
                <c:pt idx="107">
                  <c:v>1.185525</c:v>
                </c:pt>
                <c:pt idx="108">
                  <c:v>0.983175</c:v>
                </c:pt>
                <c:pt idx="109">
                  <c:v>0.861475</c:v>
                </c:pt>
                <c:pt idx="110">
                  <c:v>1.21155</c:v>
                </c:pt>
                <c:pt idx="111">
                  <c:v>1.07105</c:v>
                </c:pt>
                <c:pt idx="112">
                  <c:v>0.9029250000000001</c:v>
                </c:pt>
                <c:pt idx="113">
                  <c:v>0.811875</c:v>
                </c:pt>
                <c:pt idx="114">
                  <c:v>1.0114750000000001</c:v>
                </c:pt>
                <c:pt idx="115">
                  <c:v>1.3008</c:v>
                </c:pt>
                <c:pt idx="116">
                  <c:v>1.19005</c:v>
                </c:pt>
                <c:pt idx="117">
                  <c:v>0.8993500000000001</c:v>
                </c:pt>
                <c:pt idx="118">
                  <c:v>0.7294</c:v>
                </c:pt>
                <c:pt idx="119">
                  <c:v>0.6694</c:v>
                </c:pt>
                <c:pt idx="120">
                  <c:v>0.704975</c:v>
                </c:pt>
                <c:pt idx="121">
                  <c:v>0.72255</c:v>
                </c:pt>
                <c:pt idx="122">
                  <c:v>0.6807</c:v>
                </c:pt>
                <c:pt idx="123">
                  <c:v>0.6785249999999999</c:v>
                </c:pt>
                <c:pt idx="124">
                  <c:v>0.667675</c:v>
                </c:pt>
                <c:pt idx="125">
                  <c:v>0.6769</c:v>
                </c:pt>
                <c:pt idx="126">
                  <c:v>0.727</c:v>
                </c:pt>
                <c:pt idx="127">
                  <c:v>0.706025</c:v>
                </c:pt>
                <c:pt idx="128">
                  <c:v>1.0858</c:v>
                </c:pt>
                <c:pt idx="129">
                  <c:v>1.323625</c:v>
                </c:pt>
                <c:pt idx="130">
                  <c:v>1.0934000000000001</c:v>
                </c:pt>
                <c:pt idx="131">
                  <c:v>0.9318</c:v>
                </c:pt>
                <c:pt idx="132">
                  <c:v>0.9513499999999999</c:v>
                </c:pt>
                <c:pt idx="133">
                  <c:v>0.97075</c:v>
                </c:pt>
                <c:pt idx="134">
                  <c:v>1.00025</c:v>
                </c:pt>
                <c:pt idx="135">
                  <c:v>1.019925</c:v>
                </c:pt>
                <c:pt idx="136">
                  <c:v>1.0297</c:v>
                </c:pt>
                <c:pt idx="137">
                  <c:v>1.0393750000000002</c:v>
                </c:pt>
                <c:pt idx="138">
                  <c:v>1.079275</c:v>
                </c:pt>
                <c:pt idx="139">
                  <c:v>1.6291</c:v>
                </c:pt>
                <c:pt idx="140">
                  <c:v>0.877125</c:v>
                </c:pt>
                <c:pt idx="141">
                  <c:v>1.8284</c:v>
                </c:pt>
                <c:pt idx="142">
                  <c:v>1.808</c:v>
                </c:pt>
                <c:pt idx="143">
                  <c:v>1.728075</c:v>
                </c:pt>
                <c:pt idx="144">
                  <c:v>1.278775</c:v>
                </c:pt>
                <c:pt idx="145">
                  <c:v>1.013625</c:v>
                </c:pt>
                <c:pt idx="146">
                  <c:v>0.9328</c:v>
                </c:pt>
                <c:pt idx="147">
                  <c:v>0.9725</c:v>
                </c:pt>
                <c:pt idx="148">
                  <c:v>1.2023</c:v>
                </c:pt>
                <c:pt idx="149">
                  <c:v>1.501525</c:v>
                </c:pt>
                <c:pt idx="150">
                  <c:v>1.3024250000000002</c:v>
                </c:pt>
                <c:pt idx="151">
                  <c:v>1.190675</c:v>
                </c:pt>
                <c:pt idx="152">
                  <c:v>1.1004</c:v>
                </c:pt>
                <c:pt idx="153">
                  <c:v>1.050275</c:v>
                </c:pt>
                <c:pt idx="154">
                  <c:v>1.040175</c:v>
                </c:pt>
                <c:pt idx="155">
                  <c:v>1.0700500000000002</c:v>
                </c:pt>
                <c:pt idx="156">
                  <c:v>1.0798750000000001</c:v>
                </c:pt>
                <c:pt idx="157">
                  <c:v>1.1097499999999998</c:v>
                </c:pt>
                <c:pt idx="158">
                  <c:v>1.129575</c:v>
                </c:pt>
                <c:pt idx="159">
                  <c:v>1.1596499999999998</c:v>
                </c:pt>
                <c:pt idx="160">
                  <c:v>1.128275</c:v>
                </c:pt>
                <c:pt idx="161">
                  <c:v>1.1837</c:v>
                </c:pt>
                <c:pt idx="162">
                  <c:v>1.212075</c:v>
                </c:pt>
                <c:pt idx="163">
                  <c:v>1.201125</c:v>
                </c:pt>
                <c:pt idx="164">
                  <c:v>1.200675</c:v>
                </c:pt>
                <c:pt idx="165">
                  <c:v>1.1703249999999998</c:v>
                </c:pt>
                <c:pt idx="166">
                  <c:v>1.17015</c:v>
                </c:pt>
                <c:pt idx="167">
                  <c:v>1.25015</c:v>
                </c:pt>
                <c:pt idx="168">
                  <c:v>1.2800500000000001</c:v>
                </c:pt>
                <c:pt idx="169">
                  <c:v>1.3298</c:v>
                </c:pt>
                <c:pt idx="170">
                  <c:v>1.230025</c:v>
                </c:pt>
                <c:pt idx="171">
                  <c:v>1.18995</c:v>
                </c:pt>
                <c:pt idx="172">
                  <c:v>1.269675</c:v>
                </c:pt>
                <c:pt idx="173">
                  <c:v>1.2097499999999999</c:v>
                </c:pt>
                <c:pt idx="174">
                  <c:v>1.1696499999999999</c:v>
                </c:pt>
                <c:pt idx="175">
                  <c:v>1.1495</c:v>
                </c:pt>
                <c:pt idx="176">
                  <c:v>1.189625</c:v>
                </c:pt>
                <c:pt idx="177">
                  <c:v>1.20925</c:v>
                </c:pt>
                <c:pt idx="178">
                  <c:v>1.23895</c:v>
                </c:pt>
                <c:pt idx="179">
                  <c:v>1.3087250000000001</c:v>
                </c:pt>
                <c:pt idx="180">
                  <c:v>1.36845</c:v>
                </c:pt>
                <c:pt idx="181">
                  <c:v>1.4082</c:v>
                </c:pt>
                <c:pt idx="182">
                  <c:v>1.27775</c:v>
                </c:pt>
                <c:pt idx="183">
                  <c:v>1.3451000000000002</c:v>
                </c:pt>
                <c:pt idx="184">
                  <c:v>1.412175</c:v>
                </c:pt>
                <c:pt idx="185">
                  <c:v>1.471575</c:v>
                </c:pt>
                <c:pt idx="186">
                  <c:v>1.6006250000000002</c:v>
                </c:pt>
                <c:pt idx="187">
                  <c:v>2.2399999999999998</c:v>
                </c:pt>
                <c:pt idx="188">
                  <c:v>2.231175</c:v>
                </c:pt>
                <c:pt idx="189">
                  <c:v>1.9032</c:v>
                </c:pt>
                <c:pt idx="190">
                  <c:v>1.632825</c:v>
                </c:pt>
                <c:pt idx="191">
                  <c:v>1.3421500000000002</c:v>
                </c:pt>
                <c:pt idx="192">
                  <c:v>1.3316000000000001</c:v>
                </c:pt>
                <c:pt idx="193">
                  <c:v>1.4311749999999999</c:v>
                </c:pt>
                <c:pt idx="194">
                  <c:v>1.52085</c:v>
                </c:pt>
                <c:pt idx="195">
                  <c:v>1.540975</c:v>
                </c:pt>
                <c:pt idx="196">
                  <c:v>1.500775</c:v>
                </c:pt>
                <c:pt idx="197">
                  <c:v>1.4807</c:v>
                </c:pt>
                <c:pt idx="198">
                  <c:v>1.410775</c:v>
                </c:pt>
                <c:pt idx="199">
                  <c:v>1.3405250000000002</c:v>
                </c:pt>
                <c:pt idx="200">
                  <c:v>1.320325</c:v>
                </c:pt>
                <c:pt idx="201">
                  <c:v>1.360375</c:v>
                </c:pt>
                <c:pt idx="202">
                  <c:v>1.4002</c:v>
                </c:pt>
                <c:pt idx="203">
                  <c:v>1.34805</c:v>
                </c:pt>
                <c:pt idx="204">
                  <c:v>1.3672499999999999</c:v>
                </c:pt>
                <c:pt idx="205">
                  <c:v>1.464075</c:v>
                </c:pt>
                <c:pt idx="206">
                  <c:v>1.383</c:v>
                </c:pt>
                <c:pt idx="207">
                  <c:v>1.2924</c:v>
                </c:pt>
                <c:pt idx="208">
                  <c:v>1.272075</c:v>
                </c:pt>
                <c:pt idx="209">
                  <c:v>1.232075</c:v>
                </c:pt>
                <c:pt idx="210">
                  <c:v>1.1922</c:v>
                </c:pt>
                <c:pt idx="211">
                  <c:v>1.1622999999999999</c:v>
                </c:pt>
                <c:pt idx="212">
                  <c:v>1.1225749999999999</c:v>
                </c:pt>
                <c:pt idx="213">
                  <c:v>1.173</c:v>
                </c:pt>
                <c:pt idx="214">
                  <c:v>1.26315</c:v>
                </c:pt>
                <c:pt idx="215">
                  <c:v>1.3138</c:v>
                </c:pt>
                <c:pt idx="216">
                  <c:v>1.264275</c:v>
                </c:pt>
                <c:pt idx="217">
                  <c:v>1.28465</c:v>
                </c:pt>
                <c:pt idx="218">
                  <c:v>1.325125</c:v>
                </c:pt>
                <c:pt idx="219">
                  <c:v>1.3455000000000001</c:v>
                </c:pt>
                <c:pt idx="220">
                  <c:v>1.3466500000000001</c:v>
                </c:pt>
                <c:pt idx="221">
                  <c:v>1.29745</c:v>
                </c:pt>
                <c:pt idx="222">
                  <c:v>1.3280750000000001</c:v>
                </c:pt>
                <c:pt idx="223">
                  <c:v>1.47805</c:v>
                </c:pt>
                <c:pt idx="224">
                  <c:v>1.057575</c:v>
                </c:pt>
                <c:pt idx="225">
                  <c:v>1.460725</c:v>
                </c:pt>
                <c:pt idx="226">
                  <c:v>1.3282500000000002</c:v>
                </c:pt>
                <c:pt idx="227">
                  <c:v>1.3475750000000002</c:v>
                </c:pt>
                <c:pt idx="228">
                  <c:v>1.457125</c:v>
                </c:pt>
                <c:pt idx="229">
                  <c:v>1.3570250000000001</c:v>
                </c:pt>
                <c:pt idx="230">
                  <c:v>1.277325</c:v>
                </c:pt>
                <c:pt idx="231">
                  <c:v>1.288275</c:v>
                </c:pt>
                <c:pt idx="232">
                  <c:v>1.3992</c:v>
                </c:pt>
                <c:pt idx="233">
                  <c:v>1.507975</c:v>
                </c:pt>
                <c:pt idx="234">
                  <c:v>1.437325</c:v>
                </c:pt>
                <c:pt idx="235">
                  <c:v>1.3770499999999999</c:v>
                </c:pt>
                <c:pt idx="236">
                  <c:v>1.1778</c:v>
                </c:pt>
                <c:pt idx="237">
                  <c:v>1.14</c:v>
                </c:pt>
                <c:pt idx="238">
                  <c:v>1.40265</c:v>
                </c:pt>
                <c:pt idx="239">
                  <c:v>1.70525</c:v>
                </c:pt>
                <c:pt idx="240">
                  <c:v>2.112825</c:v>
                </c:pt>
                <c:pt idx="241">
                  <c:v>2.130825</c:v>
                </c:pt>
                <c:pt idx="242">
                  <c:v>1.958675</c:v>
                </c:pt>
                <c:pt idx="243">
                  <c:v>1.9382</c:v>
                </c:pt>
                <c:pt idx="244">
                  <c:v>1.8256000000000001</c:v>
                </c:pt>
                <c:pt idx="245">
                  <c:v>1.88215</c:v>
                </c:pt>
                <c:pt idx="246">
                  <c:v>1.64895</c:v>
                </c:pt>
                <c:pt idx="247">
                  <c:v>1.530375</c:v>
                </c:pt>
                <c:pt idx="248">
                  <c:v>1.50145</c:v>
                </c:pt>
                <c:pt idx="249">
                  <c:v>1.761075</c:v>
                </c:pt>
                <c:pt idx="250">
                  <c:v>1.8085</c:v>
                </c:pt>
                <c:pt idx="251">
                  <c:v>1.8774</c:v>
                </c:pt>
                <c:pt idx="252">
                  <c:v>2.265625</c:v>
                </c:pt>
                <c:pt idx="253">
                  <c:v>1.883575</c:v>
                </c:pt>
                <c:pt idx="254">
                  <c:v>1.63425</c:v>
                </c:pt>
                <c:pt idx="255">
                  <c:v>1.584775</c:v>
                </c:pt>
                <c:pt idx="256">
                  <c:v>1.4954</c:v>
                </c:pt>
                <c:pt idx="257">
                  <c:v>1.4062</c:v>
                </c:pt>
                <c:pt idx="258">
                  <c:v>1.60755</c:v>
                </c:pt>
                <c:pt idx="259">
                  <c:v>1.59905</c:v>
                </c:pt>
                <c:pt idx="260">
                  <c:v>1.6809749999999999</c:v>
                </c:pt>
                <c:pt idx="261">
                  <c:v>1.782125</c:v>
                </c:pt>
                <c:pt idx="262">
                  <c:v>1.912575</c:v>
                </c:pt>
                <c:pt idx="263">
                  <c:v>2.1222</c:v>
                </c:pt>
                <c:pt idx="264">
                  <c:v>2.5877250000000003</c:v>
                </c:pt>
                <c:pt idx="265">
                  <c:v>2.60615</c:v>
                </c:pt>
                <c:pt idx="266">
                  <c:v>2.35785</c:v>
                </c:pt>
                <c:pt idx="267">
                  <c:v>3.00845</c:v>
                </c:pt>
                <c:pt idx="268">
                  <c:v>2.779225</c:v>
                </c:pt>
                <c:pt idx="269">
                  <c:v>2.361875</c:v>
                </c:pt>
                <c:pt idx="270">
                  <c:v>1.813425</c:v>
                </c:pt>
                <c:pt idx="271">
                  <c:v>1.50535</c:v>
                </c:pt>
                <c:pt idx="272">
                  <c:v>1.5521500000000001</c:v>
                </c:pt>
                <c:pt idx="273">
                  <c:v>1.7679</c:v>
                </c:pt>
                <c:pt idx="274">
                  <c:v>2.0987</c:v>
                </c:pt>
                <c:pt idx="275">
                  <c:v>2.1519</c:v>
                </c:pt>
                <c:pt idx="276">
                  <c:v>2.1849000000000003</c:v>
                </c:pt>
                <c:pt idx="277">
                  <c:v>2.1513</c:v>
                </c:pt>
                <c:pt idx="278">
                  <c:v>2.040775</c:v>
                </c:pt>
                <c:pt idx="279">
                  <c:v>2.103775</c:v>
                </c:pt>
                <c:pt idx="280">
                  <c:v>2.148975</c:v>
                </c:pt>
                <c:pt idx="281">
                  <c:v>2.364675</c:v>
                </c:pt>
                <c:pt idx="282">
                  <c:v>2.6484750000000004</c:v>
                </c:pt>
                <c:pt idx="283">
                  <c:v>2.7655749999999997</c:v>
                </c:pt>
                <c:pt idx="284">
                  <c:v>2.9335750000000003</c:v>
                </c:pt>
                <c:pt idx="285">
                  <c:v>1.784425</c:v>
                </c:pt>
                <c:pt idx="286">
                  <c:v>3.277325</c:v>
                </c:pt>
                <c:pt idx="287">
                  <c:v>3.8844</c:v>
                </c:pt>
                <c:pt idx="288">
                  <c:v>4.112875</c:v>
                </c:pt>
                <c:pt idx="289">
                  <c:v>4.102075</c:v>
                </c:pt>
                <c:pt idx="290">
                  <c:v>4.27145</c:v>
                </c:pt>
                <c:pt idx="291">
                  <c:v>4.12095</c:v>
                </c:pt>
                <c:pt idx="292">
                  <c:v>4.000525</c:v>
                </c:pt>
                <c:pt idx="293">
                  <c:v>3.9103250000000003</c:v>
                </c:pt>
                <c:pt idx="294">
                  <c:v>3.80015</c:v>
                </c:pt>
                <c:pt idx="295">
                  <c:v>3.769925</c:v>
                </c:pt>
                <c:pt idx="296">
                  <c:v>3.6199250000000003</c:v>
                </c:pt>
                <c:pt idx="297">
                  <c:v>3.7098</c:v>
                </c:pt>
                <c:pt idx="298">
                  <c:v>3.939775</c:v>
                </c:pt>
                <c:pt idx="299">
                  <c:v>4.019525</c:v>
                </c:pt>
                <c:pt idx="300">
                  <c:v>4.06935</c:v>
                </c:pt>
                <c:pt idx="301">
                  <c:v>4.2695</c:v>
                </c:pt>
                <c:pt idx="302">
                  <c:v>4.3495</c:v>
                </c:pt>
                <c:pt idx="303">
                  <c:v>4.70945</c:v>
                </c:pt>
                <c:pt idx="304">
                  <c:v>4.9393</c:v>
                </c:pt>
                <c:pt idx="305">
                  <c:v>4.749275</c:v>
                </c:pt>
                <c:pt idx="306">
                  <c:v>4.250125000000001</c:v>
                </c:pt>
                <c:pt idx="307">
                  <c:v>4.19455</c:v>
                </c:pt>
                <c:pt idx="308">
                  <c:v>3.891525</c:v>
                </c:pt>
                <c:pt idx="309">
                  <c:v>3.75075</c:v>
                </c:pt>
                <c:pt idx="310">
                  <c:v>3.9405</c:v>
                </c:pt>
                <c:pt idx="311">
                  <c:v>4.24015</c:v>
                </c:pt>
                <c:pt idx="312">
                  <c:v>4.0699</c:v>
                </c:pt>
                <c:pt idx="313">
                  <c:v>4.049650000000001</c:v>
                </c:pt>
                <c:pt idx="314">
                  <c:v>4.1492249999999995</c:v>
                </c:pt>
                <c:pt idx="315">
                  <c:v>4.208925000000001</c:v>
                </c:pt>
                <c:pt idx="316">
                  <c:v>4.208600000000001</c:v>
                </c:pt>
                <c:pt idx="317">
                  <c:v>3.7186000000000003</c:v>
                </c:pt>
                <c:pt idx="318">
                  <c:v>3.528775</c:v>
                </c:pt>
                <c:pt idx="319">
                  <c:v>3.8987249999999998</c:v>
                </c:pt>
                <c:pt idx="320">
                  <c:v>3.9388</c:v>
                </c:pt>
                <c:pt idx="321">
                  <c:v>4.098825</c:v>
                </c:pt>
                <c:pt idx="322">
                  <c:v>4.228775</c:v>
                </c:pt>
                <c:pt idx="323">
                  <c:v>4.148675</c:v>
                </c:pt>
                <c:pt idx="324">
                  <c:v>4.4586250000000005</c:v>
                </c:pt>
                <c:pt idx="325">
                  <c:v>4.65865</c:v>
                </c:pt>
                <c:pt idx="326">
                  <c:v>4.888325</c:v>
                </c:pt>
                <c:pt idx="327">
                  <c:v>2.769625</c:v>
                </c:pt>
                <c:pt idx="328">
                  <c:v>4.906275</c:v>
                </c:pt>
                <c:pt idx="329">
                  <c:v>5.04245</c:v>
                </c:pt>
                <c:pt idx="330">
                  <c:v>5.10065</c:v>
                </c:pt>
                <c:pt idx="331">
                  <c:v>5.5599</c:v>
                </c:pt>
                <c:pt idx="332">
                  <c:v>5.979575</c:v>
                </c:pt>
                <c:pt idx="333">
                  <c:v>6.0494</c:v>
                </c:pt>
                <c:pt idx="334">
                  <c:v>5.43935</c:v>
                </c:pt>
                <c:pt idx="335">
                  <c:v>5.69925</c:v>
                </c:pt>
                <c:pt idx="336">
                  <c:v>6.31915</c:v>
                </c:pt>
                <c:pt idx="337">
                  <c:v>6.579075</c:v>
                </c:pt>
                <c:pt idx="338">
                  <c:v>6.55905</c:v>
                </c:pt>
                <c:pt idx="339">
                  <c:v>6.418875000000001</c:v>
                </c:pt>
                <c:pt idx="340">
                  <c:v>6.218775</c:v>
                </c:pt>
                <c:pt idx="341">
                  <c:v>6.42875</c:v>
                </c:pt>
                <c:pt idx="342">
                  <c:v>6.338625</c:v>
                </c:pt>
                <c:pt idx="343">
                  <c:v>5.248399999999999</c:v>
                </c:pt>
                <c:pt idx="344">
                  <c:v>4.828424999999999</c:v>
                </c:pt>
                <c:pt idx="345">
                  <c:v>4.67835</c:v>
                </c:pt>
                <c:pt idx="346">
                  <c:v>6.45845</c:v>
                </c:pt>
                <c:pt idx="347">
                  <c:v>7.528125</c:v>
                </c:pt>
                <c:pt idx="348">
                  <c:v>6.31395</c:v>
                </c:pt>
                <c:pt idx="349">
                  <c:v>8.250625</c:v>
                </c:pt>
                <c:pt idx="350">
                  <c:v>9.14925</c:v>
                </c:pt>
                <c:pt idx="351">
                  <c:v>9.168949999999999</c:v>
                </c:pt>
                <c:pt idx="352">
                  <c:v>8.378925</c:v>
                </c:pt>
                <c:pt idx="353">
                  <c:v>6.81875</c:v>
                </c:pt>
                <c:pt idx="354">
                  <c:v>8.5488</c:v>
                </c:pt>
                <c:pt idx="355">
                  <c:v>6.638675</c:v>
                </c:pt>
                <c:pt idx="356">
                  <c:v>6.678775</c:v>
                </c:pt>
                <c:pt idx="357">
                  <c:v>8.428749999999999</c:v>
                </c:pt>
                <c:pt idx="358">
                  <c:v>9.048825</c:v>
                </c:pt>
                <c:pt idx="359">
                  <c:v>10.10875</c:v>
                </c:pt>
              </c:numCache>
            </c:numRef>
          </c:xVal>
          <c:yVal>
            <c:numRef>
              <c:f>'[2]Data'!$A$8:$A$367</c:f>
              <c:numCache>
                <c:ptCount val="36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15.05</c:v>
                </c:pt>
                <c:pt idx="301">
                  <c:v>15.1</c:v>
                </c:pt>
                <c:pt idx="302">
                  <c:v>15.15</c:v>
                </c:pt>
                <c:pt idx="303">
                  <c:v>15.2</c:v>
                </c:pt>
                <c:pt idx="304">
                  <c:v>15.25</c:v>
                </c:pt>
                <c:pt idx="305">
                  <c:v>15.3</c:v>
                </c:pt>
                <c:pt idx="306">
                  <c:v>15.35</c:v>
                </c:pt>
                <c:pt idx="307">
                  <c:v>15.4</c:v>
                </c:pt>
                <c:pt idx="308">
                  <c:v>15.45</c:v>
                </c:pt>
                <c:pt idx="309">
                  <c:v>15.5</c:v>
                </c:pt>
                <c:pt idx="310">
                  <c:v>15.55</c:v>
                </c:pt>
                <c:pt idx="311">
                  <c:v>15.6</c:v>
                </c:pt>
                <c:pt idx="312">
                  <c:v>15.65</c:v>
                </c:pt>
                <c:pt idx="313">
                  <c:v>15.7</c:v>
                </c:pt>
                <c:pt idx="314">
                  <c:v>15.75</c:v>
                </c:pt>
                <c:pt idx="315">
                  <c:v>15.8</c:v>
                </c:pt>
                <c:pt idx="316">
                  <c:v>15.85</c:v>
                </c:pt>
                <c:pt idx="317">
                  <c:v>15.9</c:v>
                </c:pt>
                <c:pt idx="318">
                  <c:v>15.95</c:v>
                </c:pt>
                <c:pt idx="319">
                  <c:v>16</c:v>
                </c:pt>
                <c:pt idx="320">
                  <c:v>16.05</c:v>
                </c:pt>
                <c:pt idx="321">
                  <c:v>16.1</c:v>
                </c:pt>
                <c:pt idx="322">
                  <c:v>16.15</c:v>
                </c:pt>
                <c:pt idx="323">
                  <c:v>16.2</c:v>
                </c:pt>
                <c:pt idx="324">
                  <c:v>16.25</c:v>
                </c:pt>
                <c:pt idx="325">
                  <c:v>16.3</c:v>
                </c:pt>
                <c:pt idx="326">
                  <c:v>16.35</c:v>
                </c:pt>
                <c:pt idx="327">
                  <c:v>16.4</c:v>
                </c:pt>
                <c:pt idx="328">
                  <c:v>16.45</c:v>
                </c:pt>
                <c:pt idx="329">
                  <c:v>16.5</c:v>
                </c:pt>
                <c:pt idx="330">
                  <c:v>16.55</c:v>
                </c:pt>
                <c:pt idx="331">
                  <c:v>16.6</c:v>
                </c:pt>
                <c:pt idx="332">
                  <c:v>16.65</c:v>
                </c:pt>
                <c:pt idx="333">
                  <c:v>16.7</c:v>
                </c:pt>
                <c:pt idx="334">
                  <c:v>16.75</c:v>
                </c:pt>
                <c:pt idx="335">
                  <c:v>16.8</c:v>
                </c:pt>
                <c:pt idx="336">
                  <c:v>16.85</c:v>
                </c:pt>
                <c:pt idx="337">
                  <c:v>16.9</c:v>
                </c:pt>
                <c:pt idx="338">
                  <c:v>16.95</c:v>
                </c:pt>
                <c:pt idx="339">
                  <c:v>17</c:v>
                </c:pt>
                <c:pt idx="340">
                  <c:v>17.05</c:v>
                </c:pt>
                <c:pt idx="341">
                  <c:v>17.1</c:v>
                </c:pt>
                <c:pt idx="342">
                  <c:v>17.15</c:v>
                </c:pt>
                <c:pt idx="343">
                  <c:v>17.2</c:v>
                </c:pt>
                <c:pt idx="344">
                  <c:v>17.25</c:v>
                </c:pt>
                <c:pt idx="345">
                  <c:v>17.3</c:v>
                </c:pt>
                <c:pt idx="346">
                  <c:v>17.35</c:v>
                </c:pt>
                <c:pt idx="347">
                  <c:v>17.4</c:v>
                </c:pt>
                <c:pt idx="348">
                  <c:v>17.45</c:v>
                </c:pt>
                <c:pt idx="349">
                  <c:v>17.5</c:v>
                </c:pt>
                <c:pt idx="350">
                  <c:v>17.55</c:v>
                </c:pt>
                <c:pt idx="351">
                  <c:v>17.6</c:v>
                </c:pt>
                <c:pt idx="352">
                  <c:v>17.65</c:v>
                </c:pt>
                <c:pt idx="353">
                  <c:v>17.7</c:v>
                </c:pt>
                <c:pt idx="354">
                  <c:v>17.75</c:v>
                </c:pt>
                <c:pt idx="355">
                  <c:v>17.8</c:v>
                </c:pt>
                <c:pt idx="356">
                  <c:v>17.85</c:v>
                </c:pt>
                <c:pt idx="357">
                  <c:v>17.9</c:v>
                </c:pt>
                <c:pt idx="358">
                  <c:v>17.95</c:v>
                </c:pt>
                <c:pt idx="359">
                  <c:v>18</c:v>
                </c:pt>
              </c:numCache>
            </c:numRef>
          </c:yVal>
          <c:smooth val="1"/>
        </c:ser>
        <c:axId val="65013351"/>
        <c:axId val="48249248"/>
      </c:scatterChart>
      <c:valAx>
        <c:axId val="65013351"/>
        <c:scaling>
          <c:orientation val="minMax"/>
          <c:max val="8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49248"/>
        <c:crosses val="autoZero"/>
        <c:crossBetween val="midCat"/>
        <c:dispUnits/>
        <c:majorUnit val="2"/>
        <c:minorUnit val="0.5"/>
      </c:valAx>
      <c:valAx>
        <c:axId val="48249248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crossBetween val="midCat"/>
        <c:dispUnits/>
        <c:minorUnit val="0.5"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85"/>
          <c:w val="0.972"/>
          <c:h val="0.92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'[2]Data'!$C$8:$C$367</c:f>
              <c:numCache>
                <c:ptCount val="360"/>
                <c:pt idx="0">
                  <c:v>173.1</c:v>
                </c:pt>
                <c:pt idx="1">
                  <c:v>163.8</c:v>
                </c:pt>
                <c:pt idx="2">
                  <c:v>165.2</c:v>
                </c:pt>
                <c:pt idx="3">
                  <c:v>170.4</c:v>
                </c:pt>
                <c:pt idx="4">
                  <c:v>142.9</c:v>
                </c:pt>
                <c:pt idx="5">
                  <c:v>138.3</c:v>
                </c:pt>
                <c:pt idx="6">
                  <c:v>136.6</c:v>
                </c:pt>
                <c:pt idx="7">
                  <c:v>146.9</c:v>
                </c:pt>
                <c:pt idx="8">
                  <c:v>150.4</c:v>
                </c:pt>
                <c:pt idx="9">
                  <c:v>148.1</c:v>
                </c:pt>
                <c:pt idx="10">
                  <c:v>169.4</c:v>
                </c:pt>
                <c:pt idx="11">
                  <c:v>169.4</c:v>
                </c:pt>
                <c:pt idx="12">
                  <c:v>232.8</c:v>
                </c:pt>
                <c:pt idx="13">
                  <c:v>222.2</c:v>
                </c:pt>
                <c:pt idx="14">
                  <c:v>229.2</c:v>
                </c:pt>
                <c:pt idx="15">
                  <c:v>227</c:v>
                </c:pt>
                <c:pt idx="16">
                  <c:v>202</c:v>
                </c:pt>
                <c:pt idx="17">
                  <c:v>185.2</c:v>
                </c:pt>
                <c:pt idx="18">
                  <c:v>178.1</c:v>
                </c:pt>
                <c:pt idx="19">
                  <c:v>174.2</c:v>
                </c:pt>
                <c:pt idx="20">
                  <c:v>160</c:v>
                </c:pt>
                <c:pt idx="21">
                  <c:v>151</c:v>
                </c:pt>
                <c:pt idx="22">
                  <c:v>166.4</c:v>
                </c:pt>
                <c:pt idx="23">
                  <c:v>173</c:v>
                </c:pt>
                <c:pt idx="24">
                  <c:v>157.5</c:v>
                </c:pt>
                <c:pt idx="25">
                  <c:v>135.6</c:v>
                </c:pt>
                <c:pt idx="26">
                  <c:v>117.2</c:v>
                </c:pt>
                <c:pt idx="27">
                  <c:v>121.4</c:v>
                </c:pt>
                <c:pt idx="28">
                  <c:v>136.3</c:v>
                </c:pt>
                <c:pt idx="29">
                  <c:v>129.7</c:v>
                </c:pt>
                <c:pt idx="30">
                  <c:v>120.2</c:v>
                </c:pt>
                <c:pt idx="31">
                  <c:v>108.5</c:v>
                </c:pt>
                <c:pt idx="32">
                  <c:v>96.5</c:v>
                </c:pt>
                <c:pt idx="33">
                  <c:v>129.1</c:v>
                </c:pt>
                <c:pt idx="34">
                  <c:v>108</c:v>
                </c:pt>
                <c:pt idx="35">
                  <c:v>99.6</c:v>
                </c:pt>
                <c:pt idx="36">
                  <c:v>91.2</c:v>
                </c:pt>
                <c:pt idx="37">
                  <c:v>86.9</c:v>
                </c:pt>
                <c:pt idx="38">
                  <c:v>84.6</c:v>
                </c:pt>
                <c:pt idx="39">
                  <c:v>84.6</c:v>
                </c:pt>
                <c:pt idx="40">
                  <c:v>97.1</c:v>
                </c:pt>
                <c:pt idx="41">
                  <c:v>90</c:v>
                </c:pt>
                <c:pt idx="42">
                  <c:v>84</c:v>
                </c:pt>
                <c:pt idx="43">
                  <c:v>81</c:v>
                </c:pt>
                <c:pt idx="44">
                  <c:v>75.8</c:v>
                </c:pt>
                <c:pt idx="45">
                  <c:v>70.3</c:v>
                </c:pt>
                <c:pt idx="46">
                  <c:v>71.5</c:v>
                </c:pt>
                <c:pt idx="47">
                  <c:v>73.8</c:v>
                </c:pt>
                <c:pt idx="48">
                  <c:v>82.4</c:v>
                </c:pt>
                <c:pt idx="49">
                  <c:v>91.8</c:v>
                </c:pt>
                <c:pt idx="50">
                  <c:v>94</c:v>
                </c:pt>
                <c:pt idx="51">
                  <c:v>86.7</c:v>
                </c:pt>
                <c:pt idx="52">
                  <c:v>82.8</c:v>
                </c:pt>
                <c:pt idx="53">
                  <c:v>77.2</c:v>
                </c:pt>
                <c:pt idx="54">
                  <c:v>42.2</c:v>
                </c:pt>
                <c:pt idx="55">
                  <c:v>62.4</c:v>
                </c:pt>
                <c:pt idx="56">
                  <c:v>68.1</c:v>
                </c:pt>
                <c:pt idx="57">
                  <c:v>71.7</c:v>
                </c:pt>
                <c:pt idx="58">
                  <c:v>72.4</c:v>
                </c:pt>
                <c:pt idx="59">
                  <c:v>73.2</c:v>
                </c:pt>
                <c:pt idx="60">
                  <c:v>75.9</c:v>
                </c:pt>
                <c:pt idx="61">
                  <c:v>77.8</c:v>
                </c:pt>
                <c:pt idx="62">
                  <c:v>78</c:v>
                </c:pt>
                <c:pt idx="63">
                  <c:v>77.4</c:v>
                </c:pt>
                <c:pt idx="64">
                  <c:v>75.7</c:v>
                </c:pt>
                <c:pt idx="65">
                  <c:v>76.4</c:v>
                </c:pt>
                <c:pt idx="66">
                  <c:v>75.7</c:v>
                </c:pt>
                <c:pt idx="67">
                  <c:v>74.8</c:v>
                </c:pt>
                <c:pt idx="68">
                  <c:v>75.8</c:v>
                </c:pt>
                <c:pt idx="69">
                  <c:v>75.7</c:v>
                </c:pt>
                <c:pt idx="70">
                  <c:v>74.9</c:v>
                </c:pt>
                <c:pt idx="71">
                  <c:v>73.1</c:v>
                </c:pt>
                <c:pt idx="72">
                  <c:v>74.5</c:v>
                </c:pt>
                <c:pt idx="73">
                  <c:v>74.8</c:v>
                </c:pt>
                <c:pt idx="74">
                  <c:v>77.5</c:v>
                </c:pt>
                <c:pt idx="75">
                  <c:v>79.6</c:v>
                </c:pt>
                <c:pt idx="76">
                  <c:v>44.7</c:v>
                </c:pt>
                <c:pt idx="77">
                  <c:v>84.1</c:v>
                </c:pt>
                <c:pt idx="78">
                  <c:v>88.3</c:v>
                </c:pt>
                <c:pt idx="79">
                  <c:v>75.8</c:v>
                </c:pt>
                <c:pt idx="80">
                  <c:v>71.5</c:v>
                </c:pt>
                <c:pt idx="81">
                  <c:v>71</c:v>
                </c:pt>
                <c:pt idx="82">
                  <c:v>71.2</c:v>
                </c:pt>
                <c:pt idx="83">
                  <c:v>76.3</c:v>
                </c:pt>
                <c:pt idx="84">
                  <c:v>79.1</c:v>
                </c:pt>
                <c:pt idx="85">
                  <c:v>73.2</c:v>
                </c:pt>
                <c:pt idx="86">
                  <c:v>72.3</c:v>
                </c:pt>
                <c:pt idx="87">
                  <c:v>70.1</c:v>
                </c:pt>
                <c:pt idx="88">
                  <c:v>77.1</c:v>
                </c:pt>
                <c:pt idx="89">
                  <c:v>79.1</c:v>
                </c:pt>
                <c:pt idx="90">
                  <c:v>80</c:v>
                </c:pt>
                <c:pt idx="91">
                  <c:v>71.4</c:v>
                </c:pt>
                <c:pt idx="92">
                  <c:v>57.9</c:v>
                </c:pt>
                <c:pt idx="93">
                  <c:v>46.9</c:v>
                </c:pt>
                <c:pt idx="94">
                  <c:v>44.2</c:v>
                </c:pt>
                <c:pt idx="95">
                  <c:v>47.1</c:v>
                </c:pt>
                <c:pt idx="96">
                  <c:v>38.6</c:v>
                </c:pt>
                <c:pt idx="97">
                  <c:v>55.8</c:v>
                </c:pt>
                <c:pt idx="98">
                  <c:v>68.6</c:v>
                </c:pt>
                <c:pt idx="99">
                  <c:v>76.2</c:v>
                </c:pt>
                <c:pt idx="100">
                  <c:v>65</c:v>
                </c:pt>
                <c:pt idx="101">
                  <c:v>65</c:v>
                </c:pt>
                <c:pt idx="102">
                  <c:v>66.2</c:v>
                </c:pt>
                <c:pt idx="103">
                  <c:v>60.6</c:v>
                </c:pt>
                <c:pt idx="104">
                  <c:v>60.5</c:v>
                </c:pt>
                <c:pt idx="105">
                  <c:v>61.6</c:v>
                </c:pt>
                <c:pt idx="106">
                  <c:v>71.1</c:v>
                </c:pt>
                <c:pt idx="107">
                  <c:v>62.5</c:v>
                </c:pt>
                <c:pt idx="108">
                  <c:v>61.2</c:v>
                </c:pt>
                <c:pt idx="109">
                  <c:v>62.2</c:v>
                </c:pt>
                <c:pt idx="110">
                  <c:v>71</c:v>
                </c:pt>
                <c:pt idx="111">
                  <c:v>70.4</c:v>
                </c:pt>
                <c:pt idx="112">
                  <c:v>63.2</c:v>
                </c:pt>
                <c:pt idx="113">
                  <c:v>62.7</c:v>
                </c:pt>
                <c:pt idx="114">
                  <c:v>63.4</c:v>
                </c:pt>
                <c:pt idx="115">
                  <c:v>66.9</c:v>
                </c:pt>
                <c:pt idx="116">
                  <c:v>69.8</c:v>
                </c:pt>
                <c:pt idx="117">
                  <c:v>74.7</c:v>
                </c:pt>
                <c:pt idx="118">
                  <c:v>75.4</c:v>
                </c:pt>
                <c:pt idx="119">
                  <c:v>72.4</c:v>
                </c:pt>
                <c:pt idx="120">
                  <c:v>69.3</c:v>
                </c:pt>
                <c:pt idx="121">
                  <c:v>69.4</c:v>
                </c:pt>
                <c:pt idx="122">
                  <c:v>71.4</c:v>
                </c:pt>
                <c:pt idx="123">
                  <c:v>72.5</c:v>
                </c:pt>
                <c:pt idx="124">
                  <c:v>72</c:v>
                </c:pt>
                <c:pt idx="125">
                  <c:v>79.2</c:v>
                </c:pt>
                <c:pt idx="126">
                  <c:v>71</c:v>
                </c:pt>
                <c:pt idx="127">
                  <c:v>77.1</c:v>
                </c:pt>
                <c:pt idx="128">
                  <c:v>75.6</c:v>
                </c:pt>
                <c:pt idx="129">
                  <c:v>77.5</c:v>
                </c:pt>
                <c:pt idx="130">
                  <c:v>74.4</c:v>
                </c:pt>
                <c:pt idx="131">
                  <c:v>73.6</c:v>
                </c:pt>
                <c:pt idx="132">
                  <c:v>73.5</c:v>
                </c:pt>
                <c:pt idx="133">
                  <c:v>75.9</c:v>
                </c:pt>
                <c:pt idx="134">
                  <c:v>78.4</c:v>
                </c:pt>
                <c:pt idx="135">
                  <c:v>82.7</c:v>
                </c:pt>
                <c:pt idx="136">
                  <c:v>43.3</c:v>
                </c:pt>
                <c:pt idx="137">
                  <c:v>76.1</c:v>
                </c:pt>
                <c:pt idx="138">
                  <c:v>71.2</c:v>
                </c:pt>
                <c:pt idx="139">
                  <c:v>67.1</c:v>
                </c:pt>
                <c:pt idx="140">
                  <c:v>63.8</c:v>
                </c:pt>
                <c:pt idx="141">
                  <c:v>67.3</c:v>
                </c:pt>
                <c:pt idx="142">
                  <c:v>71.6</c:v>
                </c:pt>
                <c:pt idx="143">
                  <c:v>76.1</c:v>
                </c:pt>
                <c:pt idx="144">
                  <c:v>81.7</c:v>
                </c:pt>
                <c:pt idx="145">
                  <c:v>84.1</c:v>
                </c:pt>
                <c:pt idx="146">
                  <c:v>77.4</c:v>
                </c:pt>
                <c:pt idx="147">
                  <c:v>82.6</c:v>
                </c:pt>
                <c:pt idx="148">
                  <c:v>84.9</c:v>
                </c:pt>
                <c:pt idx="149">
                  <c:v>86</c:v>
                </c:pt>
                <c:pt idx="150">
                  <c:v>81.6</c:v>
                </c:pt>
                <c:pt idx="151">
                  <c:v>82.1</c:v>
                </c:pt>
                <c:pt idx="152">
                  <c:v>82.3</c:v>
                </c:pt>
                <c:pt idx="153">
                  <c:v>83.4</c:v>
                </c:pt>
                <c:pt idx="154">
                  <c:v>82.1</c:v>
                </c:pt>
                <c:pt idx="155">
                  <c:v>79.6</c:v>
                </c:pt>
                <c:pt idx="156">
                  <c:v>73.9</c:v>
                </c:pt>
                <c:pt idx="157">
                  <c:v>73</c:v>
                </c:pt>
                <c:pt idx="158">
                  <c:v>73.7</c:v>
                </c:pt>
                <c:pt idx="159">
                  <c:v>71.8</c:v>
                </c:pt>
                <c:pt idx="160">
                  <c:v>69.7</c:v>
                </c:pt>
                <c:pt idx="161">
                  <c:v>68.8</c:v>
                </c:pt>
                <c:pt idx="162">
                  <c:v>65.8</c:v>
                </c:pt>
                <c:pt idx="163">
                  <c:v>63.4</c:v>
                </c:pt>
                <c:pt idx="164">
                  <c:v>69.2</c:v>
                </c:pt>
                <c:pt idx="165">
                  <c:v>72.9</c:v>
                </c:pt>
                <c:pt idx="166">
                  <c:v>74.9</c:v>
                </c:pt>
                <c:pt idx="167">
                  <c:v>73.2</c:v>
                </c:pt>
                <c:pt idx="168">
                  <c:v>67.1</c:v>
                </c:pt>
                <c:pt idx="169">
                  <c:v>71.3</c:v>
                </c:pt>
                <c:pt idx="170">
                  <c:v>76.1</c:v>
                </c:pt>
                <c:pt idx="171">
                  <c:v>80.4</c:v>
                </c:pt>
                <c:pt idx="172">
                  <c:v>83.6</c:v>
                </c:pt>
                <c:pt idx="173">
                  <c:v>83</c:v>
                </c:pt>
                <c:pt idx="174">
                  <c:v>83.1</c:v>
                </c:pt>
                <c:pt idx="175">
                  <c:v>78.5</c:v>
                </c:pt>
                <c:pt idx="176">
                  <c:v>75.2</c:v>
                </c:pt>
                <c:pt idx="177">
                  <c:v>69</c:v>
                </c:pt>
                <c:pt idx="178">
                  <c:v>69</c:v>
                </c:pt>
                <c:pt idx="179">
                  <c:v>70.8</c:v>
                </c:pt>
                <c:pt idx="180">
                  <c:v>70.9</c:v>
                </c:pt>
                <c:pt idx="181">
                  <c:v>75.9</c:v>
                </c:pt>
                <c:pt idx="182">
                  <c:v>81.7</c:v>
                </c:pt>
                <c:pt idx="183">
                  <c:v>74.9</c:v>
                </c:pt>
                <c:pt idx="184">
                  <c:v>72.7</c:v>
                </c:pt>
                <c:pt idx="185">
                  <c:v>63</c:v>
                </c:pt>
                <c:pt idx="186">
                  <c:v>73.7</c:v>
                </c:pt>
                <c:pt idx="187">
                  <c:v>83.4</c:v>
                </c:pt>
                <c:pt idx="188">
                  <c:v>79.8</c:v>
                </c:pt>
                <c:pt idx="189">
                  <c:v>89.8</c:v>
                </c:pt>
                <c:pt idx="190">
                  <c:v>79.5</c:v>
                </c:pt>
                <c:pt idx="191">
                  <c:v>69.4</c:v>
                </c:pt>
                <c:pt idx="192">
                  <c:v>66.8</c:v>
                </c:pt>
                <c:pt idx="193">
                  <c:v>64.1</c:v>
                </c:pt>
                <c:pt idx="194">
                  <c:v>67.5</c:v>
                </c:pt>
                <c:pt idx="195">
                  <c:v>74.8</c:v>
                </c:pt>
                <c:pt idx="196">
                  <c:v>78.9</c:v>
                </c:pt>
                <c:pt idx="197">
                  <c:v>81.5</c:v>
                </c:pt>
                <c:pt idx="198">
                  <c:v>80.3</c:v>
                </c:pt>
                <c:pt idx="199">
                  <c:v>84.6</c:v>
                </c:pt>
                <c:pt idx="200">
                  <c:v>78.9</c:v>
                </c:pt>
                <c:pt idx="201">
                  <c:v>81.7</c:v>
                </c:pt>
                <c:pt idx="202">
                  <c:v>84.9</c:v>
                </c:pt>
                <c:pt idx="203">
                  <c:v>86.3</c:v>
                </c:pt>
                <c:pt idx="204">
                  <c:v>89</c:v>
                </c:pt>
                <c:pt idx="205">
                  <c:v>92.8</c:v>
                </c:pt>
                <c:pt idx="206">
                  <c:v>95</c:v>
                </c:pt>
                <c:pt idx="207">
                  <c:v>94</c:v>
                </c:pt>
                <c:pt idx="208">
                  <c:v>92.6</c:v>
                </c:pt>
                <c:pt idx="209">
                  <c:v>92.9</c:v>
                </c:pt>
                <c:pt idx="210">
                  <c:v>95.2</c:v>
                </c:pt>
                <c:pt idx="211">
                  <c:v>99.6</c:v>
                </c:pt>
                <c:pt idx="212">
                  <c:v>100.3</c:v>
                </c:pt>
                <c:pt idx="213">
                  <c:v>101.6</c:v>
                </c:pt>
                <c:pt idx="214">
                  <c:v>101</c:v>
                </c:pt>
                <c:pt idx="215">
                  <c:v>103.3</c:v>
                </c:pt>
                <c:pt idx="216">
                  <c:v>110.4</c:v>
                </c:pt>
                <c:pt idx="217">
                  <c:v>108.8</c:v>
                </c:pt>
                <c:pt idx="218">
                  <c:v>110</c:v>
                </c:pt>
                <c:pt idx="219">
                  <c:v>109.7</c:v>
                </c:pt>
                <c:pt idx="220">
                  <c:v>95.2</c:v>
                </c:pt>
                <c:pt idx="221">
                  <c:v>101.3</c:v>
                </c:pt>
                <c:pt idx="222">
                  <c:v>101.6</c:v>
                </c:pt>
                <c:pt idx="223">
                  <c:v>102</c:v>
                </c:pt>
                <c:pt idx="224">
                  <c:v>105.7</c:v>
                </c:pt>
                <c:pt idx="225">
                  <c:v>103.9</c:v>
                </c:pt>
                <c:pt idx="226">
                  <c:v>103.9</c:v>
                </c:pt>
                <c:pt idx="227">
                  <c:v>105.1</c:v>
                </c:pt>
                <c:pt idx="228">
                  <c:v>104.4</c:v>
                </c:pt>
                <c:pt idx="229">
                  <c:v>103.1</c:v>
                </c:pt>
                <c:pt idx="230">
                  <c:v>99</c:v>
                </c:pt>
                <c:pt idx="231">
                  <c:v>99.5</c:v>
                </c:pt>
                <c:pt idx="232">
                  <c:v>98.7</c:v>
                </c:pt>
                <c:pt idx="233">
                  <c:v>100</c:v>
                </c:pt>
                <c:pt idx="234">
                  <c:v>100</c:v>
                </c:pt>
                <c:pt idx="235">
                  <c:v>107.8</c:v>
                </c:pt>
                <c:pt idx="236">
                  <c:v>113.1</c:v>
                </c:pt>
                <c:pt idx="237">
                  <c:v>123.5</c:v>
                </c:pt>
                <c:pt idx="238">
                  <c:v>131.6</c:v>
                </c:pt>
                <c:pt idx="239">
                  <c:v>142</c:v>
                </c:pt>
                <c:pt idx="240">
                  <c:v>145</c:v>
                </c:pt>
                <c:pt idx="241">
                  <c:v>134.2</c:v>
                </c:pt>
                <c:pt idx="242">
                  <c:v>124.5</c:v>
                </c:pt>
                <c:pt idx="243">
                  <c:v>121</c:v>
                </c:pt>
                <c:pt idx="244">
                  <c:v>121.9</c:v>
                </c:pt>
                <c:pt idx="245">
                  <c:v>120.7</c:v>
                </c:pt>
                <c:pt idx="246">
                  <c:v>118.3</c:v>
                </c:pt>
                <c:pt idx="247">
                  <c:v>121.5</c:v>
                </c:pt>
                <c:pt idx="248">
                  <c:v>122.1</c:v>
                </c:pt>
                <c:pt idx="249">
                  <c:v>128.5</c:v>
                </c:pt>
                <c:pt idx="250">
                  <c:v>141.2</c:v>
                </c:pt>
                <c:pt idx="251">
                  <c:v>132.4</c:v>
                </c:pt>
                <c:pt idx="252">
                  <c:v>120.1</c:v>
                </c:pt>
                <c:pt idx="253">
                  <c:v>104.7</c:v>
                </c:pt>
                <c:pt idx="254">
                  <c:v>102.1</c:v>
                </c:pt>
                <c:pt idx="255">
                  <c:v>117.3</c:v>
                </c:pt>
                <c:pt idx="256">
                  <c:v>113.6</c:v>
                </c:pt>
                <c:pt idx="257">
                  <c:v>110.4</c:v>
                </c:pt>
                <c:pt idx="258">
                  <c:v>110.4</c:v>
                </c:pt>
                <c:pt idx="259">
                  <c:v>120.4</c:v>
                </c:pt>
                <c:pt idx="260">
                  <c:v>130.3</c:v>
                </c:pt>
                <c:pt idx="261">
                  <c:v>122.9</c:v>
                </c:pt>
                <c:pt idx="262">
                  <c:v>122.1</c:v>
                </c:pt>
                <c:pt idx="263">
                  <c:v>145.4</c:v>
                </c:pt>
                <c:pt idx="264">
                  <c:v>129.9</c:v>
                </c:pt>
                <c:pt idx="265">
                  <c:v>133.6</c:v>
                </c:pt>
                <c:pt idx="266">
                  <c:v>113.9</c:v>
                </c:pt>
                <c:pt idx="267">
                  <c:v>139.9</c:v>
                </c:pt>
                <c:pt idx="268">
                  <c:v>131.4</c:v>
                </c:pt>
                <c:pt idx="269">
                  <c:v>117.5</c:v>
                </c:pt>
                <c:pt idx="270">
                  <c:v>110.2</c:v>
                </c:pt>
                <c:pt idx="271">
                  <c:v>119.3</c:v>
                </c:pt>
                <c:pt idx="272">
                  <c:v>130.8</c:v>
                </c:pt>
                <c:pt idx="273">
                  <c:v>148.2</c:v>
                </c:pt>
                <c:pt idx="274">
                  <c:v>148.8</c:v>
                </c:pt>
                <c:pt idx="275">
                  <c:v>154.7</c:v>
                </c:pt>
                <c:pt idx="276">
                  <c:v>154.4</c:v>
                </c:pt>
                <c:pt idx="277">
                  <c:v>154.8</c:v>
                </c:pt>
                <c:pt idx="278">
                  <c:v>155.9</c:v>
                </c:pt>
                <c:pt idx="279">
                  <c:v>160.7</c:v>
                </c:pt>
                <c:pt idx="280">
                  <c:v>166.2</c:v>
                </c:pt>
                <c:pt idx="281">
                  <c:v>117.1</c:v>
                </c:pt>
                <c:pt idx="282">
                  <c:v>153.2</c:v>
                </c:pt>
                <c:pt idx="283">
                  <c:v>164.3</c:v>
                </c:pt>
                <c:pt idx="284">
                  <c:v>167.7</c:v>
                </c:pt>
                <c:pt idx="285">
                  <c:v>176.2</c:v>
                </c:pt>
                <c:pt idx="286">
                  <c:v>189.4</c:v>
                </c:pt>
                <c:pt idx="287">
                  <c:v>197.5</c:v>
                </c:pt>
                <c:pt idx="288">
                  <c:v>205.1</c:v>
                </c:pt>
                <c:pt idx="289">
                  <c:v>206.6</c:v>
                </c:pt>
                <c:pt idx="290">
                  <c:v>202.7</c:v>
                </c:pt>
                <c:pt idx="291">
                  <c:v>204.3</c:v>
                </c:pt>
                <c:pt idx="292">
                  <c:v>208.9</c:v>
                </c:pt>
                <c:pt idx="293">
                  <c:v>223.7</c:v>
                </c:pt>
                <c:pt idx="294">
                  <c:v>231</c:v>
                </c:pt>
                <c:pt idx="295">
                  <c:v>229.7</c:v>
                </c:pt>
                <c:pt idx="296">
                  <c:v>229.6</c:v>
                </c:pt>
                <c:pt idx="297">
                  <c:v>239.7</c:v>
                </c:pt>
                <c:pt idx="298">
                  <c:v>248.1</c:v>
                </c:pt>
                <c:pt idx="299">
                  <c:v>245.7</c:v>
                </c:pt>
                <c:pt idx="300">
                  <c:v>256.7</c:v>
                </c:pt>
                <c:pt idx="301">
                  <c:v>249.6</c:v>
                </c:pt>
                <c:pt idx="302">
                  <c:v>194.5</c:v>
                </c:pt>
                <c:pt idx="303">
                  <c:v>209.9</c:v>
                </c:pt>
                <c:pt idx="304">
                  <c:v>240</c:v>
                </c:pt>
                <c:pt idx="305">
                  <c:v>261.3</c:v>
                </c:pt>
                <c:pt idx="306">
                  <c:v>252.7</c:v>
                </c:pt>
                <c:pt idx="307">
                  <c:v>243.8</c:v>
                </c:pt>
                <c:pt idx="308">
                  <c:v>232.4</c:v>
                </c:pt>
                <c:pt idx="309">
                  <c:v>217.3</c:v>
                </c:pt>
                <c:pt idx="310">
                  <c:v>220.3</c:v>
                </c:pt>
                <c:pt idx="311">
                  <c:v>217</c:v>
                </c:pt>
                <c:pt idx="312">
                  <c:v>213.1</c:v>
                </c:pt>
                <c:pt idx="313">
                  <c:v>231.4</c:v>
                </c:pt>
                <c:pt idx="314">
                  <c:v>240.9</c:v>
                </c:pt>
                <c:pt idx="315">
                  <c:v>244.6</c:v>
                </c:pt>
                <c:pt idx="316">
                  <c:v>231.2</c:v>
                </c:pt>
                <c:pt idx="317">
                  <c:v>226.5</c:v>
                </c:pt>
                <c:pt idx="318">
                  <c:v>236.7</c:v>
                </c:pt>
                <c:pt idx="319">
                  <c:v>245.4</c:v>
                </c:pt>
                <c:pt idx="320">
                  <c:v>233.2</c:v>
                </c:pt>
                <c:pt idx="321">
                  <c:v>235.3</c:v>
                </c:pt>
                <c:pt idx="322">
                  <c:v>242.6</c:v>
                </c:pt>
                <c:pt idx="323">
                  <c:v>147.6</c:v>
                </c:pt>
                <c:pt idx="324">
                  <c:v>192.2</c:v>
                </c:pt>
                <c:pt idx="325">
                  <c:v>216.4</c:v>
                </c:pt>
                <c:pt idx="326">
                  <c:v>226.5</c:v>
                </c:pt>
                <c:pt idx="327">
                  <c:v>241.1</c:v>
                </c:pt>
                <c:pt idx="328">
                  <c:v>243.1</c:v>
                </c:pt>
                <c:pt idx="329">
                  <c:v>220.5</c:v>
                </c:pt>
                <c:pt idx="330">
                  <c:v>219.9</c:v>
                </c:pt>
                <c:pt idx="331">
                  <c:v>256.7</c:v>
                </c:pt>
                <c:pt idx="332">
                  <c:v>316.5</c:v>
                </c:pt>
                <c:pt idx="333">
                  <c:v>310.6</c:v>
                </c:pt>
                <c:pt idx="334">
                  <c:v>268.3</c:v>
                </c:pt>
                <c:pt idx="335">
                  <c:v>293.5</c:v>
                </c:pt>
                <c:pt idx="336">
                  <c:v>331.6</c:v>
                </c:pt>
                <c:pt idx="337">
                  <c:v>348.8</c:v>
                </c:pt>
                <c:pt idx="338">
                  <c:v>339.4</c:v>
                </c:pt>
                <c:pt idx="339">
                  <c:v>337.8</c:v>
                </c:pt>
                <c:pt idx="340">
                  <c:v>325.7</c:v>
                </c:pt>
                <c:pt idx="341">
                  <c:v>344.5</c:v>
                </c:pt>
                <c:pt idx="342">
                  <c:v>324.3</c:v>
                </c:pt>
                <c:pt idx="343">
                  <c:v>274.5</c:v>
                </c:pt>
                <c:pt idx="344">
                  <c:v>231.4</c:v>
                </c:pt>
                <c:pt idx="345">
                  <c:v>174</c:v>
                </c:pt>
                <c:pt idx="346">
                  <c:v>196.1</c:v>
                </c:pt>
                <c:pt idx="347">
                  <c:v>222.5</c:v>
                </c:pt>
                <c:pt idx="348">
                  <c:v>208.3</c:v>
                </c:pt>
                <c:pt idx="349">
                  <c:v>230.9</c:v>
                </c:pt>
                <c:pt idx="350">
                  <c:v>241.8</c:v>
                </c:pt>
                <c:pt idx="351">
                  <c:v>264.5</c:v>
                </c:pt>
                <c:pt idx="352">
                  <c:v>253.7</c:v>
                </c:pt>
                <c:pt idx="353">
                  <c:v>233.2</c:v>
                </c:pt>
                <c:pt idx="354">
                  <c:v>289.6</c:v>
                </c:pt>
                <c:pt idx="355">
                  <c:v>276.8</c:v>
                </c:pt>
                <c:pt idx="356">
                  <c:v>276.8</c:v>
                </c:pt>
                <c:pt idx="357">
                  <c:v>276.8</c:v>
                </c:pt>
                <c:pt idx="358">
                  <c:v>276.8</c:v>
                </c:pt>
                <c:pt idx="359">
                  <c:v>276.8</c:v>
                </c:pt>
              </c:numCache>
            </c:numRef>
          </c:xVal>
          <c:yVal>
            <c:numRef>
              <c:f>'[2]Data'!$A$8:$A$367</c:f>
              <c:numCache>
                <c:ptCount val="36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15.05</c:v>
                </c:pt>
                <c:pt idx="301">
                  <c:v>15.1</c:v>
                </c:pt>
                <c:pt idx="302">
                  <c:v>15.15</c:v>
                </c:pt>
                <c:pt idx="303">
                  <c:v>15.2</c:v>
                </c:pt>
                <c:pt idx="304">
                  <c:v>15.25</c:v>
                </c:pt>
                <c:pt idx="305">
                  <c:v>15.3</c:v>
                </c:pt>
                <c:pt idx="306">
                  <c:v>15.35</c:v>
                </c:pt>
                <c:pt idx="307">
                  <c:v>15.4</c:v>
                </c:pt>
                <c:pt idx="308">
                  <c:v>15.45</c:v>
                </c:pt>
                <c:pt idx="309">
                  <c:v>15.5</c:v>
                </c:pt>
                <c:pt idx="310">
                  <c:v>15.55</c:v>
                </c:pt>
                <c:pt idx="311">
                  <c:v>15.6</c:v>
                </c:pt>
                <c:pt idx="312">
                  <c:v>15.65</c:v>
                </c:pt>
                <c:pt idx="313">
                  <c:v>15.7</c:v>
                </c:pt>
                <c:pt idx="314">
                  <c:v>15.75</c:v>
                </c:pt>
                <c:pt idx="315">
                  <c:v>15.8</c:v>
                </c:pt>
                <c:pt idx="316">
                  <c:v>15.85</c:v>
                </c:pt>
                <c:pt idx="317">
                  <c:v>15.9</c:v>
                </c:pt>
                <c:pt idx="318">
                  <c:v>15.95</c:v>
                </c:pt>
                <c:pt idx="319">
                  <c:v>16</c:v>
                </c:pt>
                <c:pt idx="320">
                  <c:v>16.05</c:v>
                </c:pt>
                <c:pt idx="321">
                  <c:v>16.1</c:v>
                </c:pt>
                <c:pt idx="322">
                  <c:v>16.15</c:v>
                </c:pt>
                <c:pt idx="323">
                  <c:v>16.2</c:v>
                </c:pt>
                <c:pt idx="324">
                  <c:v>16.25</c:v>
                </c:pt>
                <c:pt idx="325">
                  <c:v>16.3</c:v>
                </c:pt>
                <c:pt idx="326">
                  <c:v>16.35</c:v>
                </c:pt>
                <c:pt idx="327">
                  <c:v>16.4</c:v>
                </c:pt>
                <c:pt idx="328">
                  <c:v>16.45</c:v>
                </c:pt>
                <c:pt idx="329">
                  <c:v>16.5</c:v>
                </c:pt>
                <c:pt idx="330">
                  <c:v>16.55</c:v>
                </c:pt>
                <c:pt idx="331">
                  <c:v>16.6</c:v>
                </c:pt>
                <c:pt idx="332">
                  <c:v>16.65</c:v>
                </c:pt>
                <c:pt idx="333">
                  <c:v>16.7</c:v>
                </c:pt>
                <c:pt idx="334">
                  <c:v>16.75</c:v>
                </c:pt>
                <c:pt idx="335">
                  <c:v>16.8</c:v>
                </c:pt>
                <c:pt idx="336">
                  <c:v>16.85</c:v>
                </c:pt>
                <c:pt idx="337">
                  <c:v>16.9</c:v>
                </c:pt>
                <c:pt idx="338">
                  <c:v>16.95</c:v>
                </c:pt>
                <c:pt idx="339">
                  <c:v>17</c:v>
                </c:pt>
                <c:pt idx="340">
                  <c:v>17.05</c:v>
                </c:pt>
                <c:pt idx="341">
                  <c:v>17.1</c:v>
                </c:pt>
                <c:pt idx="342">
                  <c:v>17.15</c:v>
                </c:pt>
                <c:pt idx="343">
                  <c:v>17.2</c:v>
                </c:pt>
                <c:pt idx="344">
                  <c:v>17.25</c:v>
                </c:pt>
                <c:pt idx="345">
                  <c:v>17.3</c:v>
                </c:pt>
                <c:pt idx="346">
                  <c:v>17.35</c:v>
                </c:pt>
                <c:pt idx="347">
                  <c:v>17.4</c:v>
                </c:pt>
                <c:pt idx="348">
                  <c:v>17.45</c:v>
                </c:pt>
                <c:pt idx="349">
                  <c:v>17.5</c:v>
                </c:pt>
                <c:pt idx="350">
                  <c:v>17.55</c:v>
                </c:pt>
                <c:pt idx="351">
                  <c:v>17.6</c:v>
                </c:pt>
                <c:pt idx="352">
                  <c:v>17.65</c:v>
                </c:pt>
                <c:pt idx="353">
                  <c:v>17.7</c:v>
                </c:pt>
                <c:pt idx="354">
                  <c:v>17.75</c:v>
                </c:pt>
                <c:pt idx="355">
                  <c:v>17.8</c:v>
                </c:pt>
                <c:pt idx="356">
                  <c:v>17.85</c:v>
                </c:pt>
                <c:pt idx="357">
                  <c:v>17.9</c:v>
                </c:pt>
                <c:pt idx="358">
                  <c:v>17.95</c:v>
                </c:pt>
                <c:pt idx="359">
                  <c:v>18</c:v>
                </c:pt>
              </c:numCache>
            </c:numRef>
          </c:yVal>
          <c:smooth val="1"/>
        </c:ser>
        <c:axId val="31590049"/>
        <c:axId val="15874986"/>
      </c:scatterChart>
      <c:valAx>
        <c:axId val="31590049"/>
        <c:scaling>
          <c:orientation val="minMax"/>
          <c:max val="3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(kPa)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crossBetween val="midCat"/>
        <c:dispUnits/>
        <c:majorUnit val="100"/>
        <c:minorUnit val="20"/>
      </c:valAx>
      <c:valAx>
        <c:axId val="15874986"/>
        <c:scaling>
          <c:orientation val="maxMin"/>
          <c:max val="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 val="autoZero"/>
        <c:crossBetween val="midCat"/>
        <c:dispUnits/>
        <c:minorUnit val="0.5"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b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(kPa)</a:t>
            </a:r>
          </a:p>
        </c:rich>
      </c:tx>
      <c:layout>
        <c:manualLayout>
          <c:xMode val="factor"/>
          <c:yMode val="factor"/>
          <c:x val="0.0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1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'[2]Data'!$D$8:$D$367</c:f>
              <c:numCache>
                <c:ptCount val="360"/>
                <c:pt idx="0">
                  <c:v>28.9</c:v>
                </c:pt>
                <c:pt idx="1">
                  <c:v>4.8</c:v>
                </c:pt>
                <c:pt idx="2">
                  <c:v>-11.8</c:v>
                </c:pt>
                <c:pt idx="3">
                  <c:v>-24.6</c:v>
                </c:pt>
                <c:pt idx="4">
                  <c:v>-24.9</c:v>
                </c:pt>
                <c:pt idx="5">
                  <c:v>-8.7</c:v>
                </c:pt>
                <c:pt idx="6">
                  <c:v>4.4</c:v>
                </c:pt>
                <c:pt idx="7">
                  <c:v>-13.1</c:v>
                </c:pt>
                <c:pt idx="8">
                  <c:v>-22.5</c:v>
                </c:pt>
                <c:pt idx="9">
                  <c:v>-24</c:v>
                </c:pt>
                <c:pt idx="10">
                  <c:v>-27.3</c:v>
                </c:pt>
                <c:pt idx="11">
                  <c:v>-30.9</c:v>
                </c:pt>
                <c:pt idx="12">
                  <c:v>-23.3</c:v>
                </c:pt>
                <c:pt idx="13">
                  <c:v>-11.8</c:v>
                </c:pt>
                <c:pt idx="14">
                  <c:v>-8.2</c:v>
                </c:pt>
                <c:pt idx="15">
                  <c:v>-18.4</c:v>
                </c:pt>
                <c:pt idx="16">
                  <c:v>-16</c:v>
                </c:pt>
                <c:pt idx="17">
                  <c:v>-8.6</c:v>
                </c:pt>
                <c:pt idx="18">
                  <c:v>-0.4</c:v>
                </c:pt>
                <c:pt idx="19">
                  <c:v>11.7</c:v>
                </c:pt>
                <c:pt idx="20">
                  <c:v>34.2</c:v>
                </c:pt>
                <c:pt idx="21">
                  <c:v>49.3</c:v>
                </c:pt>
                <c:pt idx="22">
                  <c:v>58</c:v>
                </c:pt>
                <c:pt idx="23">
                  <c:v>84</c:v>
                </c:pt>
                <c:pt idx="24">
                  <c:v>114.1</c:v>
                </c:pt>
                <c:pt idx="25">
                  <c:v>114.8</c:v>
                </c:pt>
                <c:pt idx="26">
                  <c:v>90.2</c:v>
                </c:pt>
                <c:pt idx="27">
                  <c:v>77.8</c:v>
                </c:pt>
                <c:pt idx="28">
                  <c:v>118.2</c:v>
                </c:pt>
                <c:pt idx="29">
                  <c:v>155.5</c:v>
                </c:pt>
                <c:pt idx="30">
                  <c:v>200.9</c:v>
                </c:pt>
                <c:pt idx="31">
                  <c:v>54.3</c:v>
                </c:pt>
                <c:pt idx="32">
                  <c:v>93.9</c:v>
                </c:pt>
                <c:pt idx="33">
                  <c:v>96.5</c:v>
                </c:pt>
                <c:pt idx="34">
                  <c:v>143.8</c:v>
                </c:pt>
                <c:pt idx="35">
                  <c:v>266.3</c:v>
                </c:pt>
                <c:pt idx="36">
                  <c:v>333.5</c:v>
                </c:pt>
                <c:pt idx="37">
                  <c:v>34.2</c:v>
                </c:pt>
                <c:pt idx="38">
                  <c:v>65.1</c:v>
                </c:pt>
                <c:pt idx="39">
                  <c:v>122.8</c:v>
                </c:pt>
                <c:pt idx="40">
                  <c:v>191.6</c:v>
                </c:pt>
                <c:pt idx="41">
                  <c:v>314.2</c:v>
                </c:pt>
                <c:pt idx="42">
                  <c:v>387.2</c:v>
                </c:pt>
                <c:pt idx="43">
                  <c:v>180.1</c:v>
                </c:pt>
                <c:pt idx="44">
                  <c:v>318.2</c:v>
                </c:pt>
                <c:pt idx="45">
                  <c:v>365.7</c:v>
                </c:pt>
                <c:pt idx="46">
                  <c:v>341.8</c:v>
                </c:pt>
                <c:pt idx="47">
                  <c:v>389.7</c:v>
                </c:pt>
                <c:pt idx="48">
                  <c:v>416.9</c:v>
                </c:pt>
                <c:pt idx="49">
                  <c:v>412.2</c:v>
                </c:pt>
                <c:pt idx="50">
                  <c:v>425</c:v>
                </c:pt>
                <c:pt idx="51">
                  <c:v>470.5</c:v>
                </c:pt>
                <c:pt idx="52">
                  <c:v>-10.8</c:v>
                </c:pt>
                <c:pt idx="53">
                  <c:v>-25.2</c:v>
                </c:pt>
                <c:pt idx="54">
                  <c:v>-6.4</c:v>
                </c:pt>
                <c:pt idx="55">
                  <c:v>-8.2</c:v>
                </c:pt>
                <c:pt idx="56">
                  <c:v>-12.6</c:v>
                </c:pt>
                <c:pt idx="57">
                  <c:v>-15.9</c:v>
                </c:pt>
                <c:pt idx="58">
                  <c:v>-4.1</c:v>
                </c:pt>
                <c:pt idx="59">
                  <c:v>-18.3</c:v>
                </c:pt>
                <c:pt idx="60">
                  <c:v>-12.9</c:v>
                </c:pt>
                <c:pt idx="61">
                  <c:v>6.7</c:v>
                </c:pt>
                <c:pt idx="62">
                  <c:v>29.1</c:v>
                </c:pt>
                <c:pt idx="63">
                  <c:v>21</c:v>
                </c:pt>
                <c:pt idx="64">
                  <c:v>23.2</c:v>
                </c:pt>
                <c:pt idx="65">
                  <c:v>27.8</c:v>
                </c:pt>
                <c:pt idx="66">
                  <c:v>28.3</c:v>
                </c:pt>
                <c:pt idx="67">
                  <c:v>21.5</c:v>
                </c:pt>
                <c:pt idx="68">
                  <c:v>2.6</c:v>
                </c:pt>
                <c:pt idx="69">
                  <c:v>-8.8</c:v>
                </c:pt>
                <c:pt idx="70">
                  <c:v>-19.5</c:v>
                </c:pt>
                <c:pt idx="71">
                  <c:v>-21</c:v>
                </c:pt>
                <c:pt idx="72">
                  <c:v>-27.1</c:v>
                </c:pt>
                <c:pt idx="73">
                  <c:v>-34.4</c:v>
                </c:pt>
                <c:pt idx="74">
                  <c:v>-41.6</c:v>
                </c:pt>
                <c:pt idx="75">
                  <c:v>-57.8</c:v>
                </c:pt>
                <c:pt idx="76">
                  <c:v>-56.2</c:v>
                </c:pt>
                <c:pt idx="77">
                  <c:v>-53.9</c:v>
                </c:pt>
                <c:pt idx="78">
                  <c:v>-48.4</c:v>
                </c:pt>
                <c:pt idx="79">
                  <c:v>-44.2</c:v>
                </c:pt>
                <c:pt idx="80">
                  <c:v>-0.3</c:v>
                </c:pt>
                <c:pt idx="81">
                  <c:v>-31.3</c:v>
                </c:pt>
                <c:pt idx="82">
                  <c:v>-46.9</c:v>
                </c:pt>
                <c:pt idx="83">
                  <c:v>-60.3</c:v>
                </c:pt>
                <c:pt idx="84">
                  <c:v>-68.5</c:v>
                </c:pt>
                <c:pt idx="85">
                  <c:v>-75.7</c:v>
                </c:pt>
                <c:pt idx="86">
                  <c:v>-76.6</c:v>
                </c:pt>
                <c:pt idx="87">
                  <c:v>-75.3</c:v>
                </c:pt>
                <c:pt idx="88">
                  <c:v>-73.9</c:v>
                </c:pt>
                <c:pt idx="89">
                  <c:v>-75.2</c:v>
                </c:pt>
                <c:pt idx="90">
                  <c:v>-78.1</c:v>
                </c:pt>
                <c:pt idx="91">
                  <c:v>-78.8</c:v>
                </c:pt>
                <c:pt idx="92">
                  <c:v>-77.5</c:v>
                </c:pt>
                <c:pt idx="93">
                  <c:v>-77.7</c:v>
                </c:pt>
                <c:pt idx="94">
                  <c:v>-76.3</c:v>
                </c:pt>
                <c:pt idx="95">
                  <c:v>-79.3</c:v>
                </c:pt>
                <c:pt idx="96">
                  <c:v>-78.3</c:v>
                </c:pt>
                <c:pt idx="97">
                  <c:v>-65.7</c:v>
                </c:pt>
                <c:pt idx="98">
                  <c:v>-50.6</c:v>
                </c:pt>
                <c:pt idx="99">
                  <c:v>-46</c:v>
                </c:pt>
                <c:pt idx="100">
                  <c:v>9.7</c:v>
                </c:pt>
                <c:pt idx="101">
                  <c:v>-24.1</c:v>
                </c:pt>
                <c:pt idx="102">
                  <c:v>-64.9</c:v>
                </c:pt>
                <c:pt idx="103">
                  <c:v>-66.3</c:v>
                </c:pt>
                <c:pt idx="104">
                  <c:v>-65.2</c:v>
                </c:pt>
                <c:pt idx="105">
                  <c:v>-66.7</c:v>
                </c:pt>
                <c:pt idx="106">
                  <c:v>-69.6</c:v>
                </c:pt>
                <c:pt idx="107">
                  <c:v>-57.9</c:v>
                </c:pt>
                <c:pt idx="108">
                  <c:v>-67.3</c:v>
                </c:pt>
                <c:pt idx="109">
                  <c:v>-74.1</c:v>
                </c:pt>
                <c:pt idx="110">
                  <c:v>-73.8</c:v>
                </c:pt>
                <c:pt idx="111">
                  <c:v>-75.8</c:v>
                </c:pt>
                <c:pt idx="112">
                  <c:v>-68.3</c:v>
                </c:pt>
                <c:pt idx="113">
                  <c:v>-72.5</c:v>
                </c:pt>
                <c:pt idx="114">
                  <c:v>-74.1</c:v>
                </c:pt>
                <c:pt idx="115">
                  <c:v>-76.8</c:v>
                </c:pt>
                <c:pt idx="116">
                  <c:v>-79.8</c:v>
                </c:pt>
                <c:pt idx="117">
                  <c:v>-82.6</c:v>
                </c:pt>
                <c:pt idx="118">
                  <c:v>-82.4</c:v>
                </c:pt>
                <c:pt idx="119">
                  <c:v>-82.4</c:v>
                </c:pt>
                <c:pt idx="120">
                  <c:v>-20.1</c:v>
                </c:pt>
                <c:pt idx="121">
                  <c:v>-29.8</c:v>
                </c:pt>
                <c:pt idx="122">
                  <c:v>-37.2</c:v>
                </c:pt>
                <c:pt idx="123">
                  <c:v>-45.9</c:v>
                </c:pt>
                <c:pt idx="124">
                  <c:v>-49.3</c:v>
                </c:pt>
                <c:pt idx="125">
                  <c:v>-52.4</c:v>
                </c:pt>
                <c:pt idx="126">
                  <c:v>-52</c:v>
                </c:pt>
                <c:pt idx="127">
                  <c:v>-55.9</c:v>
                </c:pt>
                <c:pt idx="128">
                  <c:v>-56.8</c:v>
                </c:pt>
                <c:pt idx="129">
                  <c:v>-65.5</c:v>
                </c:pt>
                <c:pt idx="130">
                  <c:v>-66.4</c:v>
                </c:pt>
                <c:pt idx="131">
                  <c:v>-72.8</c:v>
                </c:pt>
                <c:pt idx="132">
                  <c:v>-74.6</c:v>
                </c:pt>
                <c:pt idx="133">
                  <c:v>-77</c:v>
                </c:pt>
                <c:pt idx="134">
                  <c:v>-79</c:v>
                </c:pt>
                <c:pt idx="135">
                  <c:v>-80.3</c:v>
                </c:pt>
                <c:pt idx="136">
                  <c:v>-81.2</c:v>
                </c:pt>
                <c:pt idx="137">
                  <c:v>-82.5</c:v>
                </c:pt>
                <c:pt idx="138">
                  <c:v>-82.9</c:v>
                </c:pt>
                <c:pt idx="139">
                  <c:v>-83.6</c:v>
                </c:pt>
                <c:pt idx="140">
                  <c:v>28.5</c:v>
                </c:pt>
                <c:pt idx="141">
                  <c:v>-46.4</c:v>
                </c:pt>
                <c:pt idx="142">
                  <c:v>-48</c:v>
                </c:pt>
                <c:pt idx="143">
                  <c:v>-47.7</c:v>
                </c:pt>
                <c:pt idx="144">
                  <c:v>-44.9</c:v>
                </c:pt>
                <c:pt idx="145">
                  <c:v>-65.5</c:v>
                </c:pt>
                <c:pt idx="146">
                  <c:v>-68.8</c:v>
                </c:pt>
                <c:pt idx="147">
                  <c:v>-70</c:v>
                </c:pt>
                <c:pt idx="148">
                  <c:v>-70.8</c:v>
                </c:pt>
                <c:pt idx="149">
                  <c:v>-73.9</c:v>
                </c:pt>
                <c:pt idx="150">
                  <c:v>-70.3</c:v>
                </c:pt>
                <c:pt idx="151">
                  <c:v>-77.3</c:v>
                </c:pt>
                <c:pt idx="152">
                  <c:v>-78.4</c:v>
                </c:pt>
                <c:pt idx="153">
                  <c:v>-78.9</c:v>
                </c:pt>
                <c:pt idx="154">
                  <c:v>-79.3</c:v>
                </c:pt>
                <c:pt idx="155">
                  <c:v>-79.8</c:v>
                </c:pt>
                <c:pt idx="156">
                  <c:v>-80.5</c:v>
                </c:pt>
                <c:pt idx="157">
                  <c:v>-81</c:v>
                </c:pt>
                <c:pt idx="158">
                  <c:v>-81.7</c:v>
                </c:pt>
                <c:pt idx="159">
                  <c:v>-81.4</c:v>
                </c:pt>
                <c:pt idx="160">
                  <c:v>-46.9</c:v>
                </c:pt>
                <c:pt idx="161">
                  <c:v>-65.2</c:v>
                </c:pt>
                <c:pt idx="162">
                  <c:v>-71.7</c:v>
                </c:pt>
                <c:pt idx="163">
                  <c:v>-75.5</c:v>
                </c:pt>
                <c:pt idx="164">
                  <c:v>-77.3</c:v>
                </c:pt>
                <c:pt idx="165">
                  <c:v>-78.7</c:v>
                </c:pt>
                <c:pt idx="166">
                  <c:v>-79.4</c:v>
                </c:pt>
                <c:pt idx="167">
                  <c:v>-79.4</c:v>
                </c:pt>
                <c:pt idx="168">
                  <c:v>-79.8</c:v>
                </c:pt>
                <c:pt idx="169">
                  <c:v>-80.8</c:v>
                </c:pt>
                <c:pt idx="170">
                  <c:v>-79.9</c:v>
                </c:pt>
                <c:pt idx="171">
                  <c:v>-80.2</c:v>
                </c:pt>
                <c:pt idx="172">
                  <c:v>-81.3</c:v>
                </c:pt>
                <c:pt idx="173">
                  <c:v>-81</c:v>
                </c:pt>
                <c:pt idx="174">
                  <c:v>-81.4</c:v>
                </c:pt>
                <c:pt idx="175">
                  <c:v>-82</c:v>
                </c:pt>
                <c:pt idx="176">
                  <c:v>-81.5</c:v>
                </c:pt>
                <c:pt idx="177">
                  <c:v>-83</c:v>
                </c:pt>
                <c:pt idx="178">
                  <c:v>-84.2</c:v>
                </c:pt>
                <c:pt idx="179">
                  <c:v>-85.1</c:v>
                </c:pt>
                <c:pt idx="180">
                  <c:v>-86.2</c:v>
                </c:pt>
                <c:pt idx="181">
                  <c:v>-87.2</c:v>
                </c:pt>
                <c:pt idx="182">
                  <c:v>31</c:v>
                </c:pt>
                <c:pt idx="183">
                  <c:v>-59.6</c:v>
                </c:pt>
                <c:pt idx="184">
                  <c:v>-71.3</c:v>
                </c:pt>
                <c:pt idx="185">
                  <c:v>-73.7</c:v>
                </c:pt>
                <c:pt idx="186">
                  <c:v>-77.5</c:v>
                </c:pt>
                <c:pt idx="187">
                  <c:v>-80</c:v>
                </c:pt>
                <c:pt idx="188">
                  <c:v>-75.3</c:v>
                </c:pt>
                <c:pt idx="189">
                  <c:v>-67.2</c:v>
                </c:pt>
                <c:pt idx="190">
                  <c:v>-68.7</c:v>
                </c:pt>
                <c:pt idx="191">
                  <c:v>-71.4</c:v>
                </c:pt>
                <c:pt idx="192">
                  <c:v>-73.6</c:v>
                </c:pt>
                <c:pt idx="193">
                  <c:v>-75.3</c:v>
                </c:pt>
                <c:pt idx="194">
                  <c:v>-76.6</c:v>
                </c:pt>
                <c:pt idx="195">
                  <c:v>-76.1</c:v>
                </c:pt>
                <c:pt idx="196">
                  <c:v>-76.9</c:v>
                </c:pt>
                <c:pt idx="197">
                  <c:v>-77.2</c:v>
                </c:pt>
                <c:pt idx="198">
                  <c:v>-76.9</c:v>
                </c:pt>
                <c:pt idx="199">
                  <c:v>-77.9</c:v>
                </c:pt>
                <c:pt idx="200">
                  <c:v>-78.7</c:v>
                </c:pt>
                <c:pt idx="201">
                  <c:v>-78.5</c:v>
                </c:pt>
                <c:pt idx="202">
                  <c:v>-79.2</c:v>
                </c:pt>
                <c:pt idx="203">
                  <c:v>32.2</c:v>
                </c:pt>
                <c:pt idx="204">
                  <c:v>-51</c:v>
                </c:pt>
                <c:pt idx="205">
                  <c:v>-63.7</c:v>
                </c:pt>
                <c:pt idx="206">
                  <c:v>-68</c:v>
                </c:pt>
                <c:pt idx="207">
                  <c:v>-70.4</c:v>
                </c:pt>
                <c:pt idx="208">
                  <c:v>-71.7</c:v>
                </c:pt>
                <c:pt idx="209">
                  <c:v>-71.7</c:v>
                </c:pt>
                <c:pt idx="210">
                  <c:v>-71.2</c:v>
                </c:pt>
                <c:pt idx="211">
                  <c:v>-70.8</c:v>
                </c:pt>
                <c:pt idx="212">
                  <c:v>-69.7</c:v>
                </c:pt>
                <c:pt idx="213">
                  <c:v>-68</c:v>
                </c:pt>
                <c:pt idx="214">
                  <c:v>-67.4</c:v>
                </c:pt>
                <c:pt idx="215">
                  <c:v>-64.8</c:v>
                </c:pt>
                <c:pt idx="216">
                  <c:v>-62.9</c:v>
                </c:pt>
                <c:pt idx="217">
                  <c:v>-61.4</c:v>
                </c:pt>
                <c:pt idx="218">
                  <c:v>-59.5</c:v>
                </c:pt>
                <c:pt idx="219">
                  <c:v>-58</c:v>
                </c:pt>
                <c:pt idx="220">
                  <c:v>-53.4</c:v>
                </c:pt>
                <c:pt idx="221">
                  <c:v>-50.2</c:v>
                </c:pt>
                <c:pt idx="222">
                  <c:v>-47.7</c:v>
                </c:pt>
                <c:pt idx="223">
                  <c:v>-47.8</c:v>
                </c:pt>
                <c:pt idx="224">
                  <c:v>70.3</c:v>
                </c:pt>
                <c:pt idx="225">
                  <c:v>-37.1</c:v>
                </c:pt>
                <c:pt idx="226">
                  <c:v>-47</c:v>
                </c:pt>
                <c:pt idx="227">
                  <c:v>-49.7</c:v>
                </c:pt>
                <c:pt idx="228">
                  <c:v>-51.5</c:v>
                </c:pt>
                <c:pt idx="229">
                  <c:v>-51.9</c:v>
                </c:pt>
                <c:pt idx="230">
                  <c:v>-50.7</c:v>
                </c:pt>
                <c:pt idx="231">
                  <c:v>-46.9</c:v>
                </c:pt>
                <c:pt idx="232">
                  <c:v>-43.2</c:v>
                </c:pt>
                <c:pt idx="233">
                  <c:v>-48.1</c:v>
                </c:pt>
                <c:pt idx="234">
                  <c:v>-50.7</c:v>
                </c:pt>
                <c:pt idx="235">
                  <c:v>-51.8</c:v>
                </c:pt>
                <c:pt idx="236">
                  <c:v>-48.8</c:v>
                </c:pt>
                <c:pt idx="237">
                  <c:v>-40</c:v>
                </c:pt>
                <c:pt idx="238">
                  <c:v>-29.4</c:v>
                </c:pt>
                <c:pt idx="239">
                  <c:v>-19</c:v>
                </c:pt>
                <c:pt idx="240">
                  <c:v>-28.7</c:v>
                </c:pt>
                <c:pt idx="241">
                  <c:v>-36.7</c:v>
                </c:pt>
                <c:pt idx="242">
                  <c:v>-45.3</c:v>
                </c:pt>
                <c:pt idx="243">
                  <c:v>-47.2</c:v>
                </c:pt>
                <c:pt idx="244">
                  <c:v>-17.6</c:v>
                </c:pt>
                <c:pt idx="245">
                  <c:v>-31.4</c:v>
                </c:pt>
                <c:pt idx="246">
                  <c:v>-44.2</c:v>
                </c:pt>
                <c:pt idx="247">
                  <c:v>-38.5</c:v>
                </c:pt>
                <c:pt idx="248">
                  <c:v>-34.2</c:v>
                </c:pt>
                <c:pt idx="249">
                  <c:v>-35.7</c:v>
                </c:pt>
                <c:pt idx="250">
                  <c:v>-46</c:v>
                </c:pt>
                <c:pt idx="251">
                  <c:v>-50.4</c:v>
                </c:pt>
                <c:pt idx="252">
                  <c:v>-57.5</c:v>
                </c:pt>
                <c:pt idx="253">
                  <c:v>-65.7</c:v>
                </c:pt>
                <c:pt idx="254">
                  <c:v>-63</c:v>
                </c:pt>
                <c:pt idx="255">
                  <c:v>-60.9</c:v>
                </c:pt>
                <c:pt idx="256">
                  <c:v>-58.4</c:v>
                </c:pt>
                <c:pt idx="257">
                  <c:v>-55.2</c:v>
                </c:pt>
                <c:pt idx="258">
                  <c:v>-49.8</c:v>
                </c:pt>
                <c:pt idx="259">
                  <c:v>-43.8</c:v>
                </c:pt>
                <c:pt idx="260">
                  <c:v>-36.1</c:v>
                </c:pt>
                <c:pt idx="261">
                  <c:v>-31.5</c:v>
                </c:pt>
                <c:pt idx="262">
                  <c:v>-29.7</c:v>
                </c:pt>
                <c:pt idx="263">
                  <c:v>-31.2</c:v>
                </c:pt>
                <c:pt idx="264">
                  <c:v>-49.1</c:v>
                </c:pt>
                <c:pt idx="265">
                  <c:v>-15.4</c:v>
                </c:pt>
                <c:pt idx="266">
                  <c:v>-48.6</c:v>
                </c:pt>
                <c:pt idx="267">
                  <c:v>-46.2</c:v>
                </c:pt>
                <c:pt idx="268">
                  <c:v>-43.1</c:v>
                </c:pt>
                <c:pt idx="269">
                  <c:v>-32.5</c:v>
                </c:pt>
                <c:pt idx="270">
                  <c:v>-26.3</c:v>
                </c:pt>
                <c:pt idx="271">
                  <c:v>21.4</c:v>
                </c:pt>
                <c:pt idx="272">
                  <c:v>48.6</c:v>
                </c:pt>
                <c:pt idx="273">
                  <c:v>71.6</c:v>
                </c:pt>
                <c:pt idx="274">
                  <c:v>74.8</c:v>
                </c:pt>
                <c:pt idx="275">
                  <c:v>47.6</c:v>
                </c:pt>
                <c:pt idx="276">
                  <c:v>19.6</c:v>
                </c:pt>
                <c:pt idx="277">
                  <c:v>5.2</c:v>
                </c:pt>
                <c:pt idx="278">
                  <c:v>3.1</c:v>
                </c:pt>
                <c:pt idx="279">
                  <c:v>15.1</c:v>
                </c:pt>
                <c:pt idx="280">
                  <c:v>-4.1</c:v>
                </c:pt>
                <c:pt idx="281">
                  <c:v>-21.3</c:v>
                </c:pt>
                <c:pt idx="282">
                  <c:v>-46.1</c:v>
                </c:pt>
                <c:pt idx="283">
                  <c:v>-57.7</c:v>
                </c:pt>
                <c:pt idx="284">
                  <c:v>-65.7</c:v>
                </c:pt>
                <c:pt idx="285">
                  <c:v>97.7</c:v>
                </c:pt>
                <c:pt idx="286">
                  <c:v>-50.7</c:v>
                </c:pt>
                <c:pt idx="287">
                  <c:v>-62.4</c:v>
                </c:pt>
                <c:pt idx="288">
                  <c:v>-68.5</c:v>
                </c:pt>
                <c:pt idx="289">
                  <c:v>-71.7</c:v>
                </c:pt>
                <c:pt idx="290">
                  <c:v>-74.2</c:v>
                </c:pt>
                <c:pt idx="291">
                  <c:v>-76.2</c:v>
                </c:pt>
                <c:pt idx="292">
                  <c:v>-77.9</c:v>
                </c:pt>
                <c:pt idx="293">
                  <c:v>-78.7</c:v>
                </c:pt>
                <c:pt idx="294">
                  <c:v>-79.4</c:v>
                </c:pt>
                <c:pt idx="295">
                  <c:v>-80.3</c:v>
                </c:pt>
                <c:pt idx="296">
                  <c:v>-80.3</c:v>
                </c:pt>
                <c:pt idx="297">
                  <c:v>-80.8</c:v>
                </c:pt>
                <c:pt idx="298">
                  <c:v>-80.9</c:v>
                </c:pt>
                <c:pt idx="299">
                  <c:v>-81.9</c:v>
                </c:pt>
                <c:pt idx="300">
                  <c:v>-82.6</c:v>
                </c:pt>
                <c:pt idx="301">
                  <c:v>-82</c:v>
                </c:pt>
                <c:pt idx="302">
                  <c:v>-82</c:v>
                </c:pt>
                <c:pt idx="303">
                  <c:v>-82.2</c:v>
                </c:pt>
                <c:pt idx="304">
                  <c:v>-82.8</c:v>
                </c:pt>
                <c:pt idx="305">
                  <c:v>-82.9</c:v>
                </c:pt>
                <c:pt idx="306">
                  <c:v>80.5</c:v>
                </c:pt>
                <c:pt idx="307">
                  <c:v>-61.8</c:v>
                </c:pt>
                <c:pt idx="308">
                  <c:v>-73.9</c:v>
                </c:pt>
                <c:pt idx="309">
                  <c:v>-77</c:v>
                </c:pt>
                <c:pt idx="310">
                  <c:v>-78</c:v>
                </c:pt>
                <c:pt idx="311">
                  <c:v>-79.4</c:v>
                </c:pt>
                <c:pt idx="312">
                  <c:v>-80.4</c:v>
                </c:pt>
                <c:pt idx="313">
                  <c:v>-81.4</c:v>
                </c:pt>
                <c:pt idx="314">
                  <c:v>-83.1</c:v>
                </c:pt>
                <c:pt idx="315">
                  <c:v>-84.3</c:v>
                </c:pt>
                <c:pt idx="316">
                  <c:v>-85.6</c:v>
                </c:pt>
                <c:pt idx="317">
                  <c:v>-85.6</c:v>
                </c:pt>
                <c:pt idx="318">
                  <c:v>-84.9</c:v>
                </c:pt>
                <c:pt idx="319">
                  <c:v>-85.1</c:v>
                </c:pt>
                <c:pt idx="320">
                  <c:v>-84.8</c:v>
                </c:pt>
                <c:pt idx="321">
                  <c:v>-84.7</c:v>
                </c:pt>
                <c:pt idx="322">
                  <c:v>-84.9</c:v>
                </c:pt>
                <c:pt idx="323">
                  <c:v>-85.3</c:v>
                </c:pt>
                <c:pt idx="324">
                  <c:v>-85.5</c:v>
                </c:pt>
                <c:pt idx="325">
                  <c:v>-85.4</c:v>
                </c:pt>
                <c:pt idx="326">
                  <c:v>-86.7</c:v>
                </c:pt>
                <c:pt idx="327">
                  <c:v>118.5</c:v>
                </c:pt>
                <c:pt idx="328">
                  <c:v>-54.9</c:v>
                </c:pt>
                <c:pt idx="329">
                  <c:v>-70.2</c:v>
                </c:pt>
                <c:pt idx="330">
                  <c:v>-77.4</c:v>
                </c:pt>
                <c:pt idx="331">
                  <c:v>-80.4</c:v>
                </c:pt>
                <c:pt idx="332">
                  <c:v>-81.7</c:v>
                </c:pt>
                <c:pt idx="333">
                  <c:v>-82.4</c:v>
                </c:pt>
                <c:pt idx="334">
                  <c:v>-82.6</c:v>
                </c:pt>
                <c:pt idx="335">
                  <c:v>-83</c:v>
                </c:pt>
                <c:pt idx="336">
                  <c:v>-83.4</c:v>
                </c:pt>
                <c:pt idx="337">
                  <c:v>-83.7</c:v>
                </c:pt>
                <c:pt idx="338">
                  <c:v>-83.8</c:v>
                </c:pt>
                <c:pt idx="339">
                  <c:v>-84.5</c:v>
                </c:pt>
                <c:pt idx="340">
                  <c:v>-84.9</c:v>
                </c:pt>
                <c:pt idx="341">
                  <c:v>-85</c:v>
                </c:pt>
                <c:pt idx="342">
                  <c:v>-85.5</c:v>
                </c:pt>
                <c:pt idx="343">
                  <c:v>-86.4</c:v>
                </c:pt>
                <c:pt idx="344">
                  <c:v>-86.3</c:v>
                </c:pt>
                <c:pt idx="345">
                  <c:v>-86.6</c:v>
                </c:pt>
                <c:pt idx="346">
                  <c:v>-86.2</c:v>
                </c:pt>
                <c:pt idx="347">
                  <c:v>-87.5</c:v>
                </c:pt>
                <c:pt idx="348">
                  <c:v>135.8</c:v>
                </c:pt>
                <c:pt idx="349">
                  <c:v>-77.5</c:v>
                </c:pt>
                <c:pt idx="350">
                  <c:v>-83</c:v>
                </c:pt>
                <c:pt idx="351">
                  <c:v>-84.2</c:v>
                </c:pt>
                <c:pt idx="352">
                  <c:v>-84.3</c:v>
                </c:pt>
                <c:pt idx="353">
                  <c:v>-85</c:v>
                </c:pt>
                <c:pt idx="354">
                  <c:v>-84.8</c:v>
                </c:pt>
                <c:pt idx="355">
                  <c:v>-85.3</c:v>
                </c:pt>
                <c:pt idx="356">
                  <c:v>-84.9</c:v>
                </c:pt>
                <c:pt idx="357">
                  <c:v>-85</c:v>
                </c:pt>
                <c:pt idx="358">
                  <c:v>-84.7</c:v>
                </c:pt>
                <c:pt idx="359">
                  <c:v>-85</c:v>
                </c:pt>
              </c:numCache>
            </c:numRef>
          </c:xVal>
          <c:yVal>
            <c:numRef>
              <c:f>'[2]Data'!$A$8:$A$367</c:f>
              <c:numCache>
                <c:ptCount val="36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15.05</c:v>
                </c:pt>
                <c:pt idx="301">
                  <c:v>15.1</c:v>
                </c:pt>
                <c:pt idx="302">
                  <c:v>15.15</c:v>
                </c:pt>
                <c:pt idx="303">
                  <c:v>15.2</c:v>
                </c:pt>
                <c:pt idx="304">
                  <c:v>15.25</c:v>
                </c:pt>
                <c:pt idx="305">
                  <c:v>15.3</c:v>
                </c:pt>
                <c:pt idx="306">
                  <c:v>15.35</c:v>
                </c:pt>
                <c:pt idx="307">
                  <c:v>15.4</c:v>
                </c:pt>
                <c:pt idx="308">
                  <c:v>15.45</c:v>
                </c:pt>
                <c:pt idx="309">
                  <c:v>15.5</c:v>
                </c:pt>
                <c:pt idx="310">
                  <c:v>15.55</c:v>
                </c:pt>
                <c:pt idx="311">
                  <c:v>15.6</c:v>
                </c:pt>
                <c:pt idx="312">
                  <c:v>15.65</c:v>
                </c:pt>
                <c:pt idx="313">
                  <c:v>15.7</c:v>
                </c:pt>
                <c:pt idx="314">
                  <c:v>15.75</c:v>
                </c:pt>
                <c:pt idx="315">
                  <c:v>15.8</c:v>
                </c:pt>
                <c:pt idx="316">
                  <c:v>15.85</c:v>
                </c:pt>
                <c:pt idx="317">
                  <c:v>15.9</c:v>
                </c:pt>
                <c:pt idx="318">
                  <c:v>15.95</c:v>
                </c:pt>
                <c:pt idx="319">
                  <c:v>16</c:v>
                </c:pt>
                <c:pt idx="320">
                  <c:v>16.05</c:v>
                </c:pt>
                <c:pt idx="321">
                  <c:v>16.1</c:v>
                </c:pt>
                <c:pt idx="322">
                  <c:v>16.15</c:v>
                </c:pt>
                <c:pt idx="323">
                  <c:v>16.2</c:v>
                </c:pt>
                <c:pt idx="324">
                  <c:v>16.25</c:v>
                </c:pt>
                <c:pt idx="325">
                  <c:v>16.3</c:v>
                </c:pt>
                <c:pt idx="326">
                  <c:v>16.35</c:v>
                </c:pt>
                <c:pt idx="327">
                  <c:v>16.4</c:v>
                </c:pt>
                <c:pt idx="328">
                  <c:v>16.45</c:v>
                </c:pt>
                <c:pt idx="329">
                  <c:v>16.5</c:v>
                </c:pt>
                <c:pt idx="330">
                  <c:v>16.55</c:v>
                </c:pt>
                <c:pt idx="331">
                  <c:v>16.6</c:v>
                </c:pt>
                <c:pt idx="332">
                  <c:v>16.65</c:v>
                </c:pt>
                <c:pt idx="333">
                  <c:v>16.7</c:v>
                </c:pt>
                <c:pt idx="334">
                  <c:v>16.75</c:v>
                </c:pt>
                <c:pt idx="335">
                  <c:v>16.8</c:v>
                </c:pt>
                <c:pt idx="336">
                  <c:v>16.85</c:v>
                </c:pt>
                <c:pt idx="337">
                  <c:v>16.9</c:v>
                </c:pt>
                <c:pt idx="338">
                  <c:v>16.95</c:v>
                </c:pt>
                <c:pt idx="339">
                  <c:v>17</c:v>
                </c:pt>
                <c:pt idx="340">
                  <c:v>17.05</c:v>
                </c:pt>
                <c:pt idx="341">
                  <c:v>17.1</c:v>
                </c:pt>
                <c:pt idx="342">
                  <c:v>17.15</c:v>
                </c:pt>
                <c:pt idx="343">
                  <c:v>17.2</c:v>
                </c:pt>
                <c:pt idx="344">
                  <c:v>17.25</c:v>
                </c:pt>
                <c:pt idx="345">
                  <c:v>17.3</c:v>
                </c:pt>
                <c:pt idx="346">
                  <c:v>17.35</c:v>
                </c:pt>
                <c:pt idx="347">
                  <c:v>17.4</c:v>
                </c:pt>
                <c:pt idx="348">
                  <c:v>17.45</c:v>
                </c:pt>
                <c:pt idx="349">
                  <c:v>17.5</c:v>
                </c:pt>
                <c:pt idx="350">
                  <c:v>17.55</c:v>
                </c:pt>
                <c:pt idx="351">
                  <c:v>17.6</c:v>
                </c:pt>
                <c:pt idx="352">
                  <c:v>17.65</c:v>
                </c:pt>
                <c:pt idx="353">
                  <c:v>17.7</c:v>
                </c:pt>
                <c:pt idx="354">
                  <c:v>17.75</c:v>
                </c:pt>
                <c:pt idx="355">
                  <c:v>17.8</c:v>
                </c:pt>
                <c:pt idx="356">
                  <c:v>17.85</c:v>
                </c:pt>
                <c:pt idx="357">
                  <c:v>17.9</c:v>
                </c:pt>
                <c:pt idx="358">
                  <c:v>17.95</c:v>
                </c:pt>
                <c:pt idx="359">
                  <c:v>18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'[2]Data'!$I$8:$I$367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0.48999999999999827</c:v>
                </c:pt>
                <c:pt idx="86">
                  <c:v>0.9799999999999965</c:v>
                </c:pt>
                <c:pt idx="87">
                  <c:v>1.4700000000000035</c:v>
                </c:pt>
                <c:pt idx="88">
                  <c:v>1.960000000000002</c:v>
                </c:pt>
                <c:pt idx="89">
                  <c:v>2.45</c:v>
                </c:pt>
                <c:pt idx="90">
                  <c:v>2.9399999999999986</c:v>
                </c:pt>
                <c:pt idx="91">
                  <c:v>3.4299999999999966</c:v>
                </c:pt>
                <c:pt idx="92">
                  <c:v>3.920000000000004</c:v>
                </c:pt>
                <c:pt idx="93">
                  <c:v>4.410000000000002</c:v>
                </c:pt>
                <c:pt idx="94">
                  <c:v>4.9</c:v>
                </c:pt>
                <c:pt idx="95">
                  <c:v>5.389999999999999</c:v>
                </c:pt>
                <c:pt idx="96">
                  <c:v>5.879999999999997</c:v>
                </c:pt>
                <c:pt idx="97">
                  <c:v>6.370000000000004</c:v>
                </c:pt>
                <c:pt idx="98">
                  <c:v>6.860000000000002</c:v>
                </c:pt>
                <c:pt idx="99">
                  <c:v>7.3500000000000005</c:v>
                </c:pt>
                <c:pt idx="100">
                  <c:v>7.839999999999999</c:v>
                </c:pt>
                <c:pt idx="101">
                  <c:v>8.329999999999997</c:v>
                </c:pt>
                <c:pt idx="102">
                  <c:v>8.820000000000004</c:v>
                </c:pt>
                <c:pt idx="103">
                  <c:v>9.310000000000002</c:v>
                </c:pt>
                <c:pt idx="104">
                  <c:v>9.8</c:v>
                </c:pt>
                <c:pt idx="105">
                  <c:v>10.29</c:v>
                </c:pt>
                <c:pt idx="106">
                  <c:v>10.779999999999998</c:v>
                </c:pt>
                <c:pt idx="107">
                  <c:v>11.270000000000005</c:v>
                </c:pt>
                <c:pt idx="108">
                  <c:v>11.760000000000003</c:v>
                </c:pt>
                <c:pt idx="109">
                  <c:v>12.25</c:v>
                </c:pt>
                <c:pt idx="110">
                  <c:v>12.739999999999998</c:v>
                </c:pt>
                <c:pt idx="111">
                  <c:v>13.229999999999997</c:v>
                </c:pt>
                <c:pt idx="112">
                  <c:v>13.720000000000004</c:v>
                </c:pt>
                <c:pt idx="113">
                  <c:v>14.210000000000003</c:v>
                </c:pt>
                <c:pt idx="114">
                  <c:v>14.700000000000001</c:v>
                </c:pt>
                <c:pt idx="115">
                  <c:v>15.19</c:v>
                </c:pt>
                <c:pt idx="116">
                  <c:v>15.679999999999998</c:v>
                </c:pt>
                <c:pt idx="117">
                  <c:v>16.170000000000005</c:v>
                </c:pt>
                <c:pt idx="118">
                  <c:v>16.660000000000004</c:v>
                </c:pt>
                <c:pt idx="119">
                  <c:v>17.150000000000002</c:v>
                </c:pt>
                <c:pt idx="120">
                  <c:v>17.64</c:v>
                </c:pt>
                <c:pt idx="121">
                  <c:v>18.13</c:v>
                </c:pt>
                <c:pt idx="122">
                  <c:v>18.620000000000005</c:v>
                </c:pt>
                <c:pt idx="123">
                  <c:v>19.110000000000003</c:v>
                </c:pt>
                <c:pt idx="124">
                  <c:v>19.6</c:v>
                </c:pt>
                <c:pt idx="125">
                  <c:v>20.09</c:v>
                </c:pt>
                <c:pt idx="126">
                  <c:v>20.58</c:v>
                </c:pt>
                <c:pt idx="127">
                  <c:v>21.070000000000004</c:v>
                </c:pt>
                <c:pt idx="128">
                  <c:v>21.560000000000002</c:v>
                </c:pt>
                <c:pt idx="129">
                  <c:v>22.05</c:v>
                </c:pt>
                <c:pt idx="130">
                  <c:v>22.54</c:v>
                </c:pt>
                <c:pt idx="131">
                  <c:v>23.029999999999998</c:v>
                </c:pt>
                <c:pt idx="132">
                  <c:v>23.520000000000007</c:v>
                </c:pt>
                <c:pt idx="133">
                  <c:v>24.010000000000005</c:v>
                </c:pt>
                <c:pt idx="134">
                  <c:v>24.5</c:v>
                </c:pt>
                <c:pt idx="135">
                  <c:v>24.99</c:v>
                </c:pt>
                <c:pt idx="136">
                  <c:v>25.479999999999997</c:v>
                </c:pt>
                <c:pt idx="137">
                  <c:v>25.970000000000006</c:v>
                </c:pt>
                <c:pt idx="138">
                  <c:v>26.460000000000004</c:v>
                </c:pt>
                <c:pt idx="139">
                  <c:v>26.950000000000003</c:v>
                </c:pt>
                <c:pt idx="140">
                  <c:v>27.44</c:v>
                </c:pt>
                <c:pt idx="141">
                  <c:v>27.93</c:v>
                </c:pt>
                <c:pt idx="142">
                  <c:v>28.420000000000005</c:v>
                </c:pt>
                <c:pt idx="143">
                  <c:v>28.910000000000004</c:v>
                </c:pt>
                <c:pt idx="144">
                  <c:v>29.400000000000002</c:v>
                </c:pt>
                <c:pt idx="145">
                  <c:v>29.89</c:v>
                </c:pt>
                <c:pt idx="146">
                  <c:v>30.38</c:v>
                </c:pt>
                <c:pt idx="147">
                  <c:v>30.870000000000005</c:v>
                </c:pt>
                <c:pt idx="148">
                  <c:v>31.360000000000003</c:v>
                </c:pt>
                <c:pt idx="149">
                  <c:v>31.85</c:v>
                </c:pt>
                <c:pt idx="150">
                  <c:v>32.34</c:v>
                </c:pt>
                <c:pt idx="151">
                  <c:v>32.83</c:v>
                </c:pt>
                <c:pt idx="152">
                  <c:v>33.32000000000001</c:v>
                </c:pt>
                <c:pt idx="153">
                  <c:v>33.81</c:v>
                </c:pt>
                <c:pt idx="154">
                  <c:v>34.300000000000004</c:v>
                </c:pt>
                <c:pt idx="155">
                  <c:v>34.79</c:v>
                </c:pt>
                <c:pt idx="156">
                  <c:v>35.28</c:v>
                </c:pt>
                <c:pt idx="157">
                  <c:v>35.77</c:v>
                </c:pt>
                <c:pt idx="158">
                  <c:v>36.260000000000005</c:v>
                </c:pt>
                <c:pt idx="159">
                  <c:v>36.75</c:v>
                </c:pt>
                <c:pt idx="160">
                  <c:v>37.24000000000001</c:v>
                </c:pt>
                <c:pt idx="161">
                  <c:v>37.73</c:v>
                </c:pt>
                <c:pt idx="162">
                  <c:v>38.220000000000006</c:v>
                </c:pt>
                <c:pt idx="163">
                  <c:v>38.709999999999994</c:v>
                </c:pt>
                <c:pt idx="164">
                  <c:v>39.2</c:v>
                </c:pt>
                <c:pt idx="165">
                  <c:v>39.69000000000001</c:v>
                </c:pt>
                <c:pt idx="166">
                  <c:v>40.18</c:v>
                </c:pt>
                <c:pt idx="167">
                  <c:v>40.67000000000001</c:v>
                </c:pt>
                <c:pt idx="168">
                  <c:v>41.16</c:v>
                </c:pt>
                <c:pt idx="169">
                  <c:v>41.650000000000006</c:v>
                </c:pt>
                <c:pt idx="170">
                  <c:v>42.14000000000001</c:v>
                </c:pt>
                <c:pt idx="171">
                  <c:v>42.63</c:v>
                </c:pt>
                <c:pt idx="172">
                  <c:v>43.120000000000005</c:v>
                </c:pt>
                <c:pt idx="173">
                  <c:v>43.61</c:v>
                </c:pt>
                <c:pt idx="174">
                  <c:v>44.1</c:v>
                </c:pt>
                <c:pt idx="175">
                  <c:v>44.59000000000001</c:v>
                </c:pt>
                <c:pt idx="176">
                  <c:v>45.08</c:v>
                </c:pt>
                <c:pt idx="177">
                  <c:v>45.57000000000001</c:v>
                </c:pt>
                <c:pt idx="178">
                  <c:v>46.059999999999995</c:v>
                </c:pt>
                <c:pt idx="179">
                  <c:v>46.550000000000004</c:v>
                </c:pt>
                <c:pt idx="180">
                  <c:v>47.04000000000001</c:v>
                </c:pt>
                <c:pt idx="181">
                  <c:v>47.53</c:v>
                </c:pt>
                <c:pt idx="182">
                  <c:v>48.02000000000001</c:v>
                </c:pt>
                <c:pt idx="183">
                  <c:v>48.51</c:v>
                </c:pt>
                <c:pt idx="184">
                  <c:v>49</c:v>
                </c:pt>
                <c:pt idx="185">
                  <c:v>49.49000000000001</c:v>
                </c:pt>
                <c:pt idx="186">
                  <c:v>49.98</c:v>
                </c:pt>
                <c:pt idx="187">
                  <c:v>50.470000000000006</c:v>
                </c:pt>
                <c:pt idx="188">
                  <c:v>50.959999999999994</c:v>
                </c:pt>
                <c:pt idx="189">
                  <c:v>51.45</c:v>
                </c:pt>
                <c:pt idx="190">
                  <c:v>51.94000000000001</c:v>
                </c:pt>
                <c:pt idx="191">
                  <c:v>52.43</c:v>
                </c:pt>
                <c:pt idx="192">
                  <c:v>52.92000000000001</c:v>
                </c:pt>
                <c:pt idx="193">
                  <c:v>53.41</c:v>
                </c:pt>
                <c:pt idx="194">
                  <c:v>53.900000000000006</c:v>
                </c:pt>
                <c:pt idx="195">
                  <c:v>54.39000000000001</c:v>
                </c:pt>
                <c:pt idx="196">
                  <c:v>54.88</c:v>
                </c:pt>
                <c:pt idx="197">
                  <c:v>55.370000000000005</c:v>
                </c:pt>
                <c:pt idx="198">
                  <c:v>55.86</c:v>
                </c:pt>
                <c:pt idx="199">
                  <c:v>56.35</c:v>
                </c:pt>
                <c:pt idx="200">
                  <c:v>56.84000000000001</c:v>
                </c:pt>
                <c:pt idx="201">
                  <c:v>57.33</c:v>
                </c:pt>
                <c:pt idx="202">
                  <c:v>57.82000000000001</c:v>
                </c:pt>
                <c:pt idx="203">
                  <c:v>58.309999999999995</c:v>
                </c:pt>
                <c:pt idx="204">
                  <c:v>58.800000000000004</c:v>
                </c:pt>
                <c:pt idx="205">
                  <c:v>59.29000000000001</c:v>
                </c:pt>
                <c:pt idx="206">
                  <c:v>59.78</c:v>
                </c:pt>
                <c:pt idx="207">
                  <c:v>60.27000000000001</c:v>
                </c:pt>
                <c:pt idx="208">
                  <c:v>60.76</c:v>
                </c:pt>
                <c:pt idx="209">
                  <c:v>61.25000000000001</c:v>
                </c:pt>
                <c:pt idx="210">
                  <c:v>61.74000000000001</c:v>
                </c:pt>
                <c:pt idx="211">
                  <c:v>62.230000000000004</c:v>
                </c:pt>
                <c:pt idx="212">
                  <c:v>62.720000000000006</c:v>
                </c:pt>
                <c:pt idx="213">
                  <c:v>63.21</c:v>
                </c:pt>
                <c:pt idx="214">
                  <c:v>63.7</c:v>
                </c:pt>
                <c:pt idx="215">
                  <c:v>64.19000000000001</c:v>
                </c:pt>
                <c:pt idx="216">
                  <c:v>64.68</c:v>
                </c:pt>
                <c:pt idx="217">
                  <c:v>65.17</c:v>
                </c:pt>
                <c:pt idx="218">
                  <c:v>65.66</c:v>
                </c:pt>
                <c:pt idx="219">
                  <c:v>66.15</c:v>
                </c:pt>
                <c:pt idx="220">
                  <c:v>66.64000000000001</c:v>
                </c:pt>
                <c:pt idx="221">
                  <c:v>67.13</c:v>
                </c:pt>
                <c:pt idx="222">
                  <c:v>67.62</c:v>
                </c:pt>
                <c:pt idx="223">
                  <c:v>68.11</c:v>
                </c:pt>
                <c:pt idx="224">
                  <c:v>68.60000000000001</c:v>
                </c:pt>
                <c:pt idx="225">
                  <c:v>69.09000000000002</c:v>
                </c:pt>
                <c:pt idx="226">
                  <c:v>69.58</c:v>
                </c:pt>
                <c:pt idx="227">
                  <c:v>70.07000000000001</c:v>
                </c:pt>
                <c:pt idx="228">
                  <c:v>70.56</c:v>
                </c:pt>
                <c:pt idx="229">
                  <c:v>71.05000000000001</c:v>
                </c:pt>
                <c:pt idx="230">
                  <c:v>71.54</c:v>
                </c:pt>
                <c:pt idx="231">
                  <c:v>72.03</c:v>
                </c:pt>
                <c:pt idx="232">
                  <c:v>72.52000000000001</c:v>
                </c:pt>
                <c:pt idx="233">
                  <c:v>73.01</c:v>
                </c:pt>
                <c:pt idx="234">
                  <c:v>73.5</c:v>
                </c:pt>
                <c:pt idx="235">
                  <c:v>73.99000000000001</c:v>
                </c:pt>
                <c:pt idx="236">
                  <c:v>74.48</c:v>
                </c:pt>
                <c:pt idx="237">
                  <c:v>74.97000000000001</c:v>
                </c:pt>
                <c:pt idx="238">
                  <c:v>75.46</c:v>
                </c:pt>
                <c:pt idx="239">
                  <c:v>75.95</c:v>
                </c:pt>
                <c:pt idx="240">
                  <c:v>76.44000000000001</c:v>
                </c:pt>
                <c:pt idx="241">
                  <c:v>76.93</c:v>
                </c:pt>
                <c:pt idx="242">
                  <c:v>77.42000000000002</c:v>
                </c:pt>
                <c:pt idx="243">
                  <c:v>77.91</c:v>
                </c:pt>
                <c:pt idx="244">
                  <c:v>78.4</c:v>
                </c:pt>
                <c:pt idx="245">
                  <c:v>78.89000000000001</c:v>
                </c:pt>
                <c:pt idx="246">
                  <c:v>79.38</c:v>
                </c:pt>
                <c:pt idx="247">
                  <c:v>79.87</c:v>
                </c:pt>
                <c:pt idx="248">
                  <c:v>80.36</c:v>
                </c:pt>
                <c:pt idx="249">
                  <c:v>80.85000000000001</c:v>
                </c:pt>
                <c:pt idx="250">
                  <c:v>81.34000000000002</c:v>
                </c:pt>
                <c:pt idx="251">
                  <c:v>81.83</c:v>
                </c:pt>
                <c:pt idx="252">
                  <c:v>82.32000000000001</c:v>
                </c:pt>
                <c:pt idx="253">
                  <c:v>82.81</c:v>
                </c:pt>
                <c:pt idx="254">
                  <c:v>83.30000000000001</c:v>
                </c:pt>
                <c:pt idx="255">
                  <c:v>83.79</c:v>
                </c:pt>
                <c:pt idx="256">
                  <c:v>84.28</c:v>
                </c:pt>
                <c:pt idx="257">
                  <c:v>84.77000000000001</c:v>
                </c:pt>
                <c:pt idx="258">
                  <c:v>85.26</c:v>
                </c:pt>
                <c:pt idx="259">
                  <c:v>85.75</c:v>
                </c:pt>
                <c:pt idx="260">
                  <c:v>86.24000000000001</c:v>
                </c:pt>
                <c:pt idx="261">
                  <c:v>86.73</c:v>
                </c:pt>
                <c:pt idx="262">
                  <c:v>87.22000000000001</c:v>
                </c:pt>
                <c:pt idx="263">
                  <c:v>87.71</c:v>
                </c:pt>
                <c:pt idx="264">
                  <c:v>88.2</c:v>
                </c:pt>
                <c:pt idx="265">
                  <c:v>88.69000000000001</c:v>
                </c:pt>
                <c:pt idx="266">
                  <c:v>89.18</c:v>
                </c:pt>
                <c:pt idx="267">
                  <c:v>89.67000000000002</c:v>
                </c:pt>
                <c:pt idx="268">
                  <c:v>90.16</c:v>
                </c:pt>
                <c:pt idx="269">
                  <c:v>90.65</c:v>
                </c:pt>
                <c:pt idx="270">
                  <c:v>91.14000000000001</c:v>
                </c:pt>
                <c:pt idx="271">
                  <c:v>91.63000000000001</c:v>
                </c:pt>
                <c:pt idx="272">
                  <c:v>92.12</c:v>
                </c:pt>
                <c:pt idx="273">
                  <c:v>92.61</c:v>
                </c:pt>
                <c:pt idx="274">
                  <c:v>93.10000000000001</c:v>
                </c:pt>
                <c:pt idx="275">
                  <c:v>93.59000000000002</c:v>
                </c:pt>
                <c:pt idx="276">
                  <c:v>94.08</c:v>
                </c:pt>
                <c:pt idx="277">
                  <c:v>94.57000000000001</c:v>
                </c:pt>
                <c:pt idx="278">
                  <c:v>95.06</c:v>
                </c:pt>
                <c:pt idx="279">
                  <c:v>95.55000000000001</c:v>
                </c:pt>
                <c:pt idx="280">
                  <c:v>96.04000000000002</c:v>
                </c:pt>
                <c:pt idx="281">
                  <c:v>96.53</c:v>
                </c:pt>
                <c:pt idx="282">
                  <c:v>97.02000000000001</c:v>
                </c:pt>
                <c:pt idx="283">
                  <c:v>97.51</c:v>
                </c:pt>
                <c:pt idx="284">
                  <c:v>98</c:v>
                </c:pt>
                <c:pt idx="285">
                  <c:v>98.49000000000001</c:v>
                </c:pt>
                <c:pt idx="286">
                  <c:v>98.98</c:v>
                </c:pt>
                <c:pt idx="287">
                  <c:v>99.47000000000001</c:v>
                </c:pt>
                <c:pt idx="288">
                  <c:v>99.96</c:v>
                </c:pt>
                <c:pt idx="289">
                  <c:v>100.45</c:v>
                </c:pt>
                <c:pt idx="290">
                  <c:v>100.94000000000001</c:v>
                </c:pt>
                <c:pt idx="291">
                  <c:v>101.43</c:v>
                </c:pt>
                <c:pt idx="292">
                  <c:v>101.92000000000002</c:v>
                </c:pt>
                <c:pt idx="293">
                  <c:v>102.41</c:v>
                </c:pt>
                <c:pt idx="294">
                  <c:v>102.9</c:v>
                </c:pt>
                <c:pt idx="295">
                  <c:v>103.39000000000001</c:v>
                </c:pt>
                <c:pt idx="296">
                  <c:v>103.88000000000001</c:v>
                </c:pt>
                <c:pt idx="297">
                  <c:v>104.37</c:v>
                </c:pt>
                <c:pt idx="298">
                  <c:v>104.86</c:v>
                </c:pt>
                <c:pt idx="299">
                  <c:v>105.35000000000001</c:v>
                </c:pt>
                <c:pt idx="300">
                  <c:v>105.84000000000002</c:v>
                </c:pt>
                <c:pt idx="301">
                  <c:v>106.33</c:v>
                </c:pt>
                <c:pt idx="302">
                  <c:v>106.82000000000001</c:v>
                </c:pt>
                <c:pt idx="303">
                  <c:v>107.31</c:v>
                </c:pt>
                <c:pt idx="304">
                  <c:v>107.80000000000001</c:v>
                </c:pt>
                <c:pt idx="305">
                  <c:v>108.29000000000002</c:v>
                </c:pt>
                <c:pt idx="306">
                  <c:v>108.78</c:v>
                </c:pt>
                <c:pt idx="307">
                  <c:v>109.27000000000001</c:v>
                </c:pt>
                <c:pt idx="308">
                  <c:v>109.76</c:v>
                </c:pt>
                <c:pt idx="309">
                  <c:v>110.25000000000001</c:v>
                </c:pt>
                <c:pt idx="310">
                  <c:v>110.74000000000001</c:v>
                </c:pt>
                <c:pt idx="311">
                  <c:v>111.23</c:v>
                </c:pt>
                <c:pt idx="312">
                  <c:v>111.72000000000001</c:v>
                </c:pt>
                <c:pt idx="313">
                  <c:v>112.21000000000001</c:v>
                </c:pt>
                <c:pt idx="314">
                  <c:v>112.7</c:v>
                </c:pt>
                <c:pt idx="315">
                  <c:v>113.19000000000001</c:v>
                </c:pt>
                <c:pt idx="316">
                  <c:v>113.68</c:v>
                </c:pt>
                <c:pt idx="317">
                  <c:v>114.17000000000002</c:v>
                </c:pt>
                <c:pt idx="318">
                  <c:v>114.66</c:v>
                </c:pt>
                <c:pt idx="319">
                  <c:v>115.15</c:v>
                </c:pt>
                <c:pt idx="320">
                  <c:v>115.64000000000001</c:v>
                </c:pt>
                <c:pt idx="321">
                  <c:v>116.13000000000002</c:v>
                </c:pt>
                <c:pt idx="322">
                  <c:v>116.61999999999999</c:v>
                </c:pt>
                <c:pt idx="323">
                  <c:v>117.11</c:v>
                </c:pt>
                <c:pt idx="324">
                  <c:v>117.60000000000001</c:v>
                </c:pt>
                <c:pt idx="325">
                  <c:v>118.09000000000002</c:v>
                </c:pt>
                <c:pt idx="326">
                  <c:v>118.58000000000003</c:v>
                </c:pt>
                <c:pt idx="327">
                  <c:v>119.07</c:v>
                </c:pt>
                <c:pt idx="328">
                  <c:v>119.56</c:v>
                </c:pt>
                <c:pt idx="329">
                  <c:v>120.05000000000001</c:v>
                </c:pt>
                <c:pt idx="330">
                  <c:v>120.54000000000002</c:v>
                </c:pt>
                <c:pt idx="331">
                  <c:v>121.03000000000003</c:v>
                </c:pt>
                <c:pt idx="332">
                  <c:v>121.52</c:v>
                </c:pt>
                <c:pt idx="333">
                  <c:v>122.01</c:v>
                </c:pt>
                <c:pt idx="334">
                  <c:v>122.50000000000001</c:v>
                </c:pt>
                <c:pt idx="335">
                  <c:v>122.99000000000001</c:v>
                </c:pt>
                <c:pt idx="336">
                  <c:v>123.48000000000002</c:v>
                </c:pt>
                <c:pt idx="337">
                  <c:v>123.97</c:v>
                </c:pt>
                <c:pt idx="338">
                  <c:v>124.46000000000001</c:v>
                </c:pt>
                <c:pt idx="339">
                  <c:v>124.95</c:v>
                </c:pt>
                <c:pt idx="340">
                  <c:v>125.44000000000001</c:v>
                </c:pt>
                <c:pt idx="341">
                  <c:v>125.93000000000002</c:v>
                </c:pt>
                <c:pt idx="342">
                  <c:v>126.42</c:v>
                </c:pt>
                <c:pt idx="343">
                  <c:v>126.91</c:v>
                </c:pt>
                <c:pt idx="344">
                  <c:v>127.4</c:v>
                </c:pt>
                <c:pt idx="345">
                  <c:v>127.89000000000001</c:v>
                </c:pt>
                <c:pt idx="346">
                  <c:v>128.38000000000002</c:v>
                </c:pt>
                <c:pt idx="347">
                  <c:v>128.87</c:v>
                </c:pt>
                <c:pt idx="348">
                  <c:v>129.36</c:v>
                </c:pt>
                <c:pt idx="349">
                  <c:v>129.85000000000002</c:v>
                </c:pt>
                <c:pt idx="350">
                  <c:v>130.34</c:v>
                </c:pt>
                <c:pt idx="351">
                  <c:v>130.83</c:v>
                </c:pt>
                <c:pt idx="352">
                  <c:v>131.32</c:v>
                </c:pt>
                <c:pt idx="353">
                  <c:v>131.81</c:v>
                </c:pt>
                <c:pt idx="354">
                  <c:v>132.3</c:v>
                </c:pt>
                <c:pt idx="355">
                  <c:v>132.79000000000002</c:v>
                </c:pt>
                <c:pt idx="356">
                  <c:v>133.28000000000003</c:v>
                </c:pt>
                <c:pt idx="357">
                  <c:v>133.76999999999998</c:v>
                </c:pt>
                <c:pt idx="358">
                  <c:v>134.26</c:v>
                </c:pt>
                <c:pt idx="359">
                  <c:v>134.75</c:v>
                </c:pt>
              </c:numCache>
            </c:numRef>
          </c:xVal>
          <c:yVal>
            <c:numRef>
              <c:f>'[2]Data'!$A$8:$A$367</c:f>
              <c:numCache>
                <c:ptCount val="36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15.05</c:v>
                </c:pt>
                <c:pt idx="301">
                  <c:v>15.1</c:v>
                </c:pt>
                <c:pt idx="302">
                  <c:v>15.15</c:v>
                </c:pt>
                <c:pt idx="303">
                  <c:v>15.2</c:v>
                </c:pt>
                <c:pt idx="304">
                  <c:v>15.25</c:v>
                </c:pt>
                <c:pt idx="305">
                  <c:v>15.3</c:v>
                </c:pt>
                <c:pt idx="306">
                  <c:v>15.35</c:v>
                </c:pt>
                <c:pt idx="307">
                  <c:v>15.4</c:v>
                </c:pt>
                <c:pt idx="308">
                  <c:v>15.45</c:v>
                </c:pt>
                <c:pt idx="309">
                  <c:v>15.5</c:v>
                </c:pt>
                <c:pt idx="310">
                  <c:v>15.55</c:v>
                </c:pt>
                <c:pt idx="311">
                  <c:v>15.6</c:v>
                </c:pt>
                <c:pt idx="312">
                  <c:v>15.65</c:v>
                </c:pt>
                <c:pt idx="313">
                  <c:v>15.7</c:v>
                </c:pt>
                <c:pt idx="314">
                  <c:v>15.75</c:v>
                </c:pt>
                <c:pt idx="315">
                  <c:v>15.8</c:v>
                </c:pt>
                <c:pt idx="316">
                  <c:v>15.85</c:v>
                </c:pt>
                <c:pt idx="317">
                  <c:v>15.9</c:v>
                </c:pt>
                <c:pt idx="318">
                  <c:v>15.95</c:v>
                </c:pt>
                <c:pt idx="319">
                  <c:v>16</c:v>
                </c:pt>
                <c:pt idx="320">
                  <c:v>16.05</c:v>
                </c:pt>
                <c:pt idx="321">
                  <c:v>16.1</c:v>
                </c:pt>
                <c:pt idx="322">
                  <c:v>16.15</c:v>
                </c:pt>
                <c:pt idx="323">
                  <c:v>16.2</c:v>
                </c:pt>
                <c:pt idx="324">
                  <c:v>16.25</c:v>
                </c:pt>
                <c:pt idx="325">
                  <c:v>16.3</c:v>
                </c:pt>
                <c:pt idx="326">
                  <c:v>16.35</c:v>
                </c:pt>
                <c:pt idx="327">
                  <c:v>16.4</c:v>
                </c:pt>
                <c:pt idx="328">
                  <c:v>16.45</c:v>
                </c:pt>
                <c:pt idx="329">
                  <c:v>16.5</c:v>
                </c:pt>
                <c:pt idx="330">
                  <c:v>16.55</c:v>
                </c:pt>
                <c:pt idx="331">
                  <c:v>16.6</c:v>
                </c:pt>
                <c:pt idx="332">
                  <c:v>16.65</c:v>
                </c:pt>
                <c:pt idx="333">
                  <c:v>16.7</c:v>
                </c:pt>
                <c:pt idx="334">
                  <c:v>16.75</c:v>
                </c:pt>
                <c:pt idx="335">
                  <c:v>16.8</c:v>
                </c:pt>
                <c:pt idx="336">
                  <c:v>16.85</c:v>
                </c:pt>
                <c:pt idx="337">
                  <c:v>16.9</c:v>
                </c:pt>
                <c:pt idx="338">
                  <c:v>16.95</c:v>
                </c:pt>
                <c:pt idx="339">
                  <c:v>17</c:v>
                </c:pt>
                <c:pt idx="340">
                  <c:v>17.05</c:v>
                </c:pt>
                <c:pt idx="341">
                  <c:v>17.1</c:v>
                </c:pt>
                <c:pt idx="342">
                  <c:v>17.15</c:v>
                </c:pt>
                <c:pt idx="343">
                  <c:v>17.2</c:v>
                </c:pt>
                <c:pt idx="344">
                  <c:v>17.25</c:v>
                </c:pt>
                <c:pt idx="345">
                  <c:v>17.3</c:v>
                </c:pt>
                <c:pt idx="346">
                  <c:v>17.35</c:v>
                </c:pt>
                <c:pt idx="347">
                  <c:v>17.4</c:v>
                </c:pt>
                <c:pt idx="348">
                  <c:v>17.45</c:v>
                </c:pt>
                <c:pt idx="349">
                  <c:v>17.5</c:v>
                </c:pt>
                <c:pt idx="350">
                  <c:v>17.55</c:v>
                </c:pt>
                <c:pt idx="351">
                  <c:v>17.6</c:v>
                </c:pt>
                <c:pt idx="352">
                  <c:v>17.65</c:v>
                </c:pt>
                <c:pt idx="353">
                  <c:v>17.7</c:v>
                </c:pt>
                <c:pt idx="354">
                  <c:v>17.75</c:v>
                </c:pt>
                <c:pt idx="355">
                  <c:v>17.8</c:v>
                </c:pt>
                <c:pt idx="356">
                  <c:v>17.85</c:v>
                </c:pt>
                <c:pt idx="357">
                  <c:v>17.9</c:v>
                </c:pt>
                <c:pt idx="358">
                  <c:v>17.95</c:v>
                </c:pt>
                <c:pt idx="359">
                  <c:v>18</c:v>
                </c:pt>
              </c:numCache>
            </c:numRef>
          </c:yVal>
          <c:smooth val="1"/>
        </c:ser>
        <c:axId val="8657147"/>
        <c:axId val="10805460"/>
      </c:scatterChart>
      <c:valAx>
        <c:axId val="8657147"/>
        <c:scaling>
          <c:orientation val="minMax"/>
          <c:max val="200"/>
          <c:min val="-10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crossBetween val="midCat"/>
        <c:dispUnits/>
        <c:majorUnit val="100"/>
        <c:minorUnit val="20"/>
      </c:valAx>
      <c:valAx>
        <c:axId val="10805460"/>
        <c:scaling>
          <c:orientation val="maxMin"/>
          <c:max val="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crossBetween val="midCat"/>
        <c:dispUnits/>
        <c:minorUnit val="0.5"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75"/>
          <c:w val="1"/>
          <c:h val="0.916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'Eo Prof'!$D$3:$D$36</c:f>
              <c:numCache>
                <c:ptCount val="34"/>
                <c:pt idx="0">
                  <c:v>205.24160141672854</c:v>
                </c:pt>
                <c:pt idx="1">
                  <c:v>205.24160141672854</c:v>
                </c:pt>
                <c:pt idx="2">
                  <c:v>303.30848740310057</c:v>
                </c:pt>
                <c:pt idx="3">
                  <c:v>303.30848740310057</c:v>
                </c:pt>
                <c:pt idx="4">
                  <c:v>237.2273359318366</c:v>
                </c:pt>
                <c:pt idx="5">
                  <c:v>237.2273359318366</c:v>
                </c:pt>
                <c:pt idx="6">
                  <c:v>169.4024543257747</c:v>
                </c:pt>
                <c:pt idx="7">
                  <c:v>169.4024543257747</c:v>
                </c:pt>
                <c:pt idx="8">
                  <c:v>161.48723800468815</c:v>
                </c:pt>
                <c:pt idx="9">
                  <c:v>161.48723800468815</c:v>
                </c:pt>
                <c:pt idx="10">
                  <c:v>160.99579276541647</c:v>
                </c:pt>
                <c:pt idx="11">
                  <c:v>160.99579276541647</c:v>
                </c:pt>
                <c:pt idx="12">
                  <c:v>166.88895868924695</c:v>
                </c:pt>
                <c:pt idx="13">
                  <c:v>166.88895868924695</c:v>
                </c:pt>
                <c:pt idx="14">
                  <c:v>173.91050280524158</c:v>
                </c:pt>
                <c:pt idx="15">
                  <c:v>173.91050280524158</c:v>
                </c:pt>
                <c:pt idx="16">
                  <c:v>195.64135590437516</c:v>
                </c:pt>
                <c:pt idx="17">
                  <c:v>195.64135590437516</c:v>
                </c:pt>
                <c:pt idx="18">
                  <c:v>196.7471980619198</c:v>
                </c:pt>
                <c:pt idx="19">
                  <c:v>196.7471980619198</c:v>
                </c:pt>
                <c:pt idx="20">
                  <c:v>205.35734523814742</c:v>
                </c:pt>
                <c:pt idx="21">
                  <c:v>205.35734523814742</c:v>
                </c:pt>
                <c:pt idx="22">
                  <c:v>245.18021605874208</c:v>
                </c:pt>
                <c:pt idx="23">
                  <c:v>245.18021605874208</c:v>
                </c:pt>
                <c:pt idx="24">
                  <c:v>200.40636467494602</c:v>
                </c:pt>
                <c:pt idx="25">
                  <c:v>200.40636467494602</c:v>
                </c:pt>
                <c:pt idx="26">
                  <c:v>256.6771464827441</c:v>
                </c:pt>
                <c:pt idx="27">
                  <c:v>256.6771464827441</c:v>
                </c:pt>
                <c:pt idx="28">
                  <c:v>192.95389298549742</c:v>
                </c:pt>
                <c:pt idx="29">
                  <c:v>192.95389298549742</c:v>
                </c:pt>
                <c:pt idx="30">
                  <c:v>246.80965598185745</c:v>
                </c:pt>
                <c:pt idx="31">
                  <c:v>246.80965598185745</c:v>
                </c:pt>
                <c:pt idx="32">
                  <c:v>285.4527765965529</c:v>
                </c:pt>
                <c:pt idx="33">
                  <c:v>285.4527765965529</c:v>
                </c:pt>
              </c:numCache>
            </c:numRef>
          </c:xVal>
          <c:yVal>
            <c:numRef>
              <c:f>'Eo Prof'!$C$3:$C$36</c:f>
              <c:numCache>
                <c:ptCount val="34"/>
                <c:pt idx="0">
                  <c:v>0</c:v>
                </c:pt>
                <c:pt idx="1">
                  <c:v>0.67</c:v>
                </c:pt>
                <c:pt idx="2">
                  <c:v>0.67</c:v>
                </c:pt>
                <c:pt idx="3">
                  <c:v>1.67</c:v>
                </c:pt>
                <c:pt idx="4">
                  <c:v>1.67</c:v>
                </c:pt>
                <c:pt idx="5">
                  <c:v>2.77</c:v>
                </c:pt>
                <c:pt idx="6">
                  <c:v>2.77</c:v>
                </c:pt>
                <c:pt idx="7">
                  <c:v>3.82</c:v>
                </c:pt>
                <c:pt idx="8">
                  <c:v>3.82</c:v>
                </c:pt>
                <c:pt idx="9">
                  <c:v>4.82</c:v>
                </c:pt>
                <c:pt idx="10">
                  <c:v>4.82</c:v>
                </c:pt>
                <c:pt idx="11">
                  <c:v>5.82</c:v>
                </c:pt>
                <c:pt idx="12">
                  <c:v>5.82</c:v>
                </c:pt>
                <c:pt idx="13">
                  <c:v>6.82</c:v>
                </c:pt>
                <c:pt idx="14">
                  <c:v>6.82</c:v>
                </c:pt>
                <c:pt idx="15">
                  <c:v>7.82</c:v>
                </c:pt>
                <c:pt idx="16">
                  <c:v>7.82</c:v>
                </c:pt>
                <c:pt idx="17">
                  <c:v>8.92</c:v>
                </c:pt>
                <c:pt idx="18">
                  <c:v>8.92</c:v>
                </c:pt>
                <c:pt idx="19">
                  <c:v>9.97</c:v>
                </c:pt>
                <c:pt idx="20">
                  <c:v>9.97</c:v>
                </c:pt>
                <c:pt idx="21">
                  <c:v>11.02</c:v>
                </c:pt>
                <c:pt idx="22">
                  <c:v>11.02</c:v>
                </c:pt>
                <c:pt idx="23">
                  <c:v>12.02</c:v>
                </c:pt>
                <c:pt idx="24">
                  <c:v>12.02</c:v>
                </c:pt>
                <c:pt idx="25">
                  <c:v>13.07</c:v>
                </c:pt>
                <c:pt idx="26">
                  <c:v>13.07</c:v>
                </c:pt>
                <c:pt idx="27">
                  <c:v>14.07</c:v>
                </c:pt>
                <c:pt idx="28">
                  <c:v>14.07</c:v>
                </c:pt>
                <c:pt idx="29">
                  <c:v>16.17</c:v>
                </c:pt>
                <c:pt idx="30">
                  <c:v>16.17</c:v>
                </c:pt>
                <c:pt idx="31">
                  <c:v>17.22</c:v>
                </c:pt>
                <c:pt idx="32">
                  <c:v>17.22</c:v>
                </c:pt>
                <c:pt idx="33">
                  <c:v>17.82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'Eo Prof'!$F$3:$F$19</c:f>
              <c:numCache>
                <c:ptCount val="17"/>
                <c:pt idx="0">
                  <c:v>205.24160141672854</c:v>
                </c:pt>
                <c:pt idx="1">
                  <c:v>303.30848740310057</c:v>
                </c:pt>
                <c:pt idx="2">
                  <c:v>237.2273359318366</c:v>
                </c:pt>
                <c:pt idx="3">
                  <c:v>169.4024543257747</c:v>
                </c:pt>
                <c:pt idx="4">
                  <c:v>161.48723800468815</c:v>
                </c:pt>
                <c:pt idx="5">
                  <c:v>160.99579276541647</c:v>
                </c:pt>
                <c:pt idx="6">
                  <c:v>166.88895868924695</c:v>
                </c:pt>
                <c:pt idx="7">
                  <c:v>173.91050280524158</c:v>
                </c:pt>
                <c:pt idx="8">
                  <c:v>195.64135590437516</c:v>
                </c:pt>
                <c:pt idx="9">
                  <c:v>196.7471980619198</c:v>
                </c:pt>
                <c:pt idx="10">
                  <c:v>205.35734523814742</c:v>
                </c:pt>
                <c:pt idx="11">
                  <c:v>245.18021605874208</c:v>
                </c:pt>
                <c:pt idx="12">
                  <c:v>200.40636467494602</c:v>
                </c:pt>
                <c:pt idx="13">
                  <c:v>256.6771464827441</c:v>
                </c:pt>
                <c:pt idx="14">
                  <c:v>192.95389298549742</c:v>
                </c:pt>
                <c:pt idx="15">
                  <c:v>246.80965598185745</c:v>
                </c:pt>
                <c:pt idx="16">
                  <c:v>285.4527765965529</c:v>
                </c:pt>
              </c:numCache>
            </c:numRef>
          </c:xVal>
          <c:yVal>
            <c:numRef>
              <c:f>'Eo Prof'!$E$3:$E$19</c:f>
              <c:numCache>
                <c:ptCount val="17"/>
                <c:pt idx="0">
                  <c:v>0.335</c:v>
                </c:pt>
                <c:pt idx="1">
                  <c:v>1.17</c:v>
                </c:pt>
                <c:pt idx="2">
                  <c:v>2.22</c:v>
                </c:pt>
                <c:pt idx="3">
                  <c:v>3.295</c:v>
                </c:pt>
                <c:pt idx="4">
                  <c:v>4.32</c:v>
                </c:pt>
                <c:pt idx="5">
                  <c:v>5.32</c:v>
                </c:pt>
                <c:pt idx="6">
                  <c:v>6.32</c:v>
                </c:pt>
                <c:pt idx="7">
                  <c:v>7.32</c:v>
                </c:pt>
                <c:pt idx="8">
                  <c:v>8.37</c:v>
                </c:pt>
                <c:pt idx="9">
                  <c:v>9.445</c:v>
                </c:pt>
                <c:pt idx="10">
                  <c:v>10.495</c:v>
                </c:pt>
                <c:pt idx="11">
                  <c:v>11.52</c:v>
                </c:pt>
                <c:pt idx="12">
                  <c:v>12.545</c:v>
                </c:pt>
                <c:pt idx="13">
                  <c:v>13.57</c:v>
                </c:pt>
                <c:pt idx="14">
                  <c:v>15.12</c:v>
                </c:pt>
                <c:pt idx="15">
                  <c:v>16.695</c:v>
                </c:pt>
                <c:pt idx="16">
                  <c:v>17.52</c:v>
                </c:pt>
              </c:numCache>
            </c:numRef>
          </c:yVal>
          <c:smooth val="0"/>
        </c:ser>
        <c:axId val="30140277"/>
        <c:axId val="2827038"/>
      </c:scatterChart>
      <c:valAx>
        <c:axId val="30140277"/>
        <c:scaling>
          <c:orientation val="minMax"/>
          <c:max val="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(m/s)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7038"/>
        <c:crosses val="autoZero"/>
        <c:crossBetween val="midCat"/>
        <c:dispUnits/>
        <c:majorUnit val="100"/>
        <c:minorUnit val="20"/>
      </c:valAx>
      <c:valAx>
        <c:axId val="2827038"/>
        <c:scaling>
          <c:orientation val="maxMin"/>
          <c:max val="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 val="autoZero"/>
        <c:crossBetween val="midCat"/>
        <c:dispUnits/>
        <c:minorUnit val="0.5"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155"/>
          <c:w val="0.878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'Eo Prof'!$I$3:$I$19</c:f>
              <c:numCache>
                <c:ptCount val="17"/>
                <c:pt idx="0">
                  <c:v>228.85389188912265</c:v>
                </c:pt>
                <c:pt idx="1">
                  <c:v>483.91382530239565</c:v>
                </c:pt>
                <c:pt idx="2">
                  <c:v>274.21251132814916</c:v>
                </c:pt>
                <c:pt idx="3">
                  <c:v>127.59505296899161</c:v>
                </c:pt>
                <c:pt idx="4">
                  <c:v>112.93850008836085</c:v>
                </c:pt>
                <c:pt idx="5">
                  <c:v>110.88577864282593</c:v>
                </c:pt>
                <c:pt idx="6">
                  <c:v>119.03508277452579</c:v>
                </c:pt>
                <c:pt idx="7">
                  <c:v>129.50160651808207</c:v>
                </c:pt>
                <c:pt idx="8">
                  <c:v>167.19474023310843</c:v>
                </c:pt>
                <c:pt idx="9">
                  <c:v>168.33218764134233</c:v>
                </c:pt>
                <c:pt idx="10">
                  <c:v>184.25154712080592</c:v>
                </c:pt>
                <c:pt idx="11">
                  <c:v>271.91375486854025</c:v>
                </c:pt>
                <c:pt idx="12">
                  <c:v>173.10533001714697</c:v>
                </c:pt>
                <c:pt idx="13">
                  <c:v>298.8667842238194</c:v>
                </c:pt>
                <c:pt idx="14">
                  <c:v>157.77579066821343</c:v>
                </c:pt>
                <c:pt idx="15">
                  <c:v>271.6642503417774</c:v>
                </c:pt>
                <c:pt idx="16">
                  <c:v>374.17101683483736</c:v>
                </c:pt>
              </c:numCache>
            </c:numRef>
          </c:xVal>
          <c:yVal>
            <c:numRef>
              <c:f>'Eo Prof'!$E$3:$E$19</c:f>
              <c:numCache>
                <c:ptCount val="17"/>
                <c:pt idx="0">
                  <c:v>0.335</c:v>
                </c:pt>
                <c:pt idx="1">
                  <c:v>1.17</c:v>
                </c:pt>
                <c:pt idx="2">
                  <c:v>2.22</c:v>
                </c:pt>
                <c:pt idx="3">
                  <c:v>3.295</c:v>
                </c:pt>
                <c:pt idx="4">
                  <c:v>4.32</c:v>
                </c:pt>
                <c:pt idx="5">
                  <c:v>5.32</c:v>
                </c:pt>
                <c:pt idx="6">
                  <c:v>6.32</c:v>
                </c:pt>
                <c:pt idx="7">
                  <c:v>7.32</c:v>
                </c:pt>
                <c:pt idx="8">
                  <c:v>8.37</c:v>
                </c:pt>
                <c:pt idx="9">
                  <c:v>9.445</c:v>
                </c:pt>
                <c:pt idx="10">
                  <c:v>10.495</c:v>
                </c:pt>
                <c:pt idx="11">
                  <c:v>11.52</c:v>
                </c:pt>
                <c:pt idx="12">
                  <c:v>12.545</c:v>
                </c:pt>
                <c:pt idx="13">
                  <c:v>13.57</c:v>
                </c:pt>
                <c:pt idx="14">
                  <c:v>15.12</c:v>
                </c:pt>
                <c:pt idx="15">
                  <c:v>16.695</c:v>
                </c:pt>
                <c:pt idx="16">
                  <c:v>17.52</c:v>
                </c:pt>
              </c:numCache>
            </c:numRef>
          </c:yVal>
          <c:smooth val="0"/>
        </c:ser>
        <c:axId val="25443343"/>
        <c:axId val="27663496"/>
      </c:scatterChart>
      <c:valAx>
        <c:axId val="25443343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Initial Modulus, E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crossBetween val="midCat"/>
        <c:dispUnits/>
      </c:valAx>
      <c:valAx>
        <c:axId val="2766349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 val="autoZero"/>
        <c:crossBetween val="midCat"/>
        <c:dispUnits/>
        <c:minorUnit val="0.5"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25"/>
          <c:y val="0.11775"/>
          <c:w val="0.718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Mass Density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'Eo Prof'!$G$3:$G$19</c:f>
              <c:numCache>
                <c:ptCount val="17"/>
                <c:pt idx="0">
                  <c:v>2.2636864512300763</c:v>
                </c:pt>
                <c:pt idx="1">
                  <c:v>2.1917330763677842</c:v>
                </c:pt>
                <c:pt idx="2">
                  <c:v>2.030236171162149</c:v>
                </c:pt>
                <c:pt idx="3">
                  <c:v>1.852606564137512</c:v>
                </c:pt>
                <c:pt idx="4">
                  <c:v>1.8044895055691499</c:v>
                </c:pt>
                <c:pt idx="5">
                  <c:v>1.7825246933043661</c:v>
                </c:pt>
                <c:pt idx="6">
                  <c:v>1.7807728546150878</c:v>
                </c:pt>
                <c:pt idx="7">
                  <c:v>1.784071653453831</c:v>
                </c:pt>
                <c:pt idx="8">
                  <c:v>1.8200781711278586</c:v>
                </c:pt>
                <c:pt idx="9">
                  <c:v>1.8119191437051723</c:v>
                </c:pt>
                <c:pt idx="10">
                  <c:v>1.82045278164692</c:v>
                </c:pt>
                <c:pt idx="11">
                  <c:v>1.8847297617813679</c:v>
                </c:pt>
                <c:pt idx="12">
                  <c:v>1.795875304246212</c:v>
                </c:pt>
                <c:pt idx="13">
                  <c:v>1.890131430173042</c:v>
                </c:pt>
                <c:pt idx="14">
                  <c:v>1.765720800584523</c:v>
                </c:pt>
                <c:pt idx="15">
                  <c:v>1.8582192557146637</c:v>
                </c:pt>
                <c:pt idx="16">
                  <c:v>1.9133321054201669</c:v>
                </c:pt>
              </c:numCache>
            </c:numRef>
          </c:xVal>
          <c:yVal>
            <c:numRef>
              <c:f>'Eo Prof'!$E$3:$E$19</c:f>
              <c:numCache>
                <c:ptCount val="17"/>
                <c:pt idx="0">
                  <c:v>0.335</c:v>
                </c:pt>
                <c:pt idx="1">
                  <c:v>1.17</c:v>
                </c:pt>
                <c:pt idx="2">
                  <c:v>2.22</c:v>
                </c:pt>
                <c:pt idx="3">
                  <c:v>3.295</c:v>
                </c:pt>
                <c:pt idx="4">
                  <c:v>4.32</c:v>
                </c:pt>
                <c:pt idx="5">
                  <c:v>5.32</c:v>
                </c:pt>
                <c:pt idx="6">
                  <c:v>6.32</c:v>
                </c:pt>
                <c:pt idx="7">
                  <c:v>7.32</c:v>
                </c:pt>
                <c:pt idx="8">
                  <c:v>8.37</c:v>
                </c:pt>
                <c:pt idx="9">
                  <c:v>9.445</c:v>
                </c:pt>
                <c:pt idx="10">
                  <c:v>10.495</c:v>
                </c:pt>
                <c:pt idx="11">
                  <c:v>11.52</c:v>
                </c:pt>
                <c:pt idx="12">
                  <c:v>12.545</c:v>
                </c:pt>
                <c:pt idx="13">
                  <c:v>13.57</c:v>
                </c:pt>
                <c:pt idx="14">
                  <c:v>15.12</c:v>
                </c:pt>
                <c:pt idx="15">
                  <c:v>16.695</c:v>
                </c:pt>
                <c:pt idx="16">
                  <c:v>17.52</c:v>
                </c:pt>
              </c:numCache>
            </c:numRef>
          </c:yVal>
          <c:smooth val="0"/>
        </c:ser>
        <c:axId val="47644873"/>
        <c:axId val="26150674"/>
      </c:scatterChart>
      <c:valAx>
        <c:axId val="47644873"/>
        <c:scaling>
          <c:orientation val="minMax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Mass Density, </a:t>
                </a:r>
                <a:r>
                  <a:rPr lang="en-US" cap="none" sz="1800" b="1" i="0" u="none" baseline="0"/>
                  <a:t>r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(g/cc)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crossBetween val="midCat"/>
        <c:dispUnits/>
        <c:minorUnit val="0.1"/>
      </c:valAx>
      <c:valAx>
        <c:axId val="2615067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 val="autoZero"/>
        <c:crossBetween val="midCat"/>
        <c:dispUnits/>
        <c:minorUnit val="0.5"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0.409</cdr:y>
    </cdr:from>
    <cdr:to>
      <cdr:x>0.4345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236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100 sec</a:t>
          </a:r>
        </a:p>
      </cdr:txBody>
    </cdr:sp>
  </cdr:relSizeAnchor>
  <cdr:relSizeAnchor xmlns:cdr="http://schemas.openxmlformats.org/drawingml/2006/chartDrawing">
    <cdr:from>
      <cdr:x>0.4345</cdr:x>
      <cdr:y>0.46325</cdr:y>
    </cdr:from>
    <cdr:to>
      <cdr:x>0.4345</cdr:x>
      <cdr:y>0.46325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85 sec</a:t>
          </a:r>
        </a:p>
      </cdr:txBody>
    </cdr:sp>
  </cdr:relSizeAnchor>
  <cdr:relSizeAnchor xmlns:cdr="http://schemas.openxmlformats.org/drawingml/2006/chartDrawing">
    <cdr:from>
      <cdr:x>0.46375</cdr:x>
      <cdr:y>0.51125</cdr:y>
    </cdr:from>
    <cdr:to>
      <cdr:x>0.46375</cdr:x>
      <cdr:y>0.51125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295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75 sec</a:t>
          </a:r>
        </a:p>
      </cdr:txBody>
    </cdr:sp>
  </cdr:relSizeAnchor>
  <cdr:relSizeAnchor xmlns:cdr="http://schemas.openxmlformats.org/drawingml/2006/chartDrawing">
    <cdr:from>
      <cdr:x>0.46375</cdr:x>
      <cdr:y>0.56725</cdr:y>
    </cdr:from>
    <cdr:to>
      <cdr:x>0.46375</cdr:x>
      <cdr:y>0.56725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327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70 sec</a:t>
          </a:r>
        </a:p>
      </cdr:txBody>
    </cdr:sp>
  </cdr:relSizeAnchor>
  <cdr:relSizeAnchor xmlns:cdr="http://schemas.openxmlformats.org/drawingml/2006/chartDrawing">
    <cdr:from>
      <cdr:x>0.46375</cdr:x>
      <cdr:y>0.61875</cdr:y>
    </cdr:from>
    <cdr:to>
      <cdr:x>0.46375</cdr:x>
      <cdr:y>0.61875</cdr:y>
    </cdr:to>
    <cdr:sp>
      <cdr:nvSpPr>
        <cdr:cNvPr id="5" name="TextBox 5"/>
        <cdr:cNvSpPr txBox="1">
          <a:spLocks noChangeArrowheads="1"/>
        </cdr:cNvSpPr>
      </cdr:nvSpPr>
      <cdr:spPr>
        <a:xfrm>
          <a:off x="971550" y="3581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80 sec</a:t>
          </a:r>
        </a:p>
      </cdr:txBody>
    </cdr:sp>
  </cdr:relSizeAnchor>
  <cdr:relSizeAnchor xmlns:cdr="http://schemas.openxmlformats.org/drawingml/2006/chartDrawing">
    <cdr:from>
      <cdr:x>0.46375</cdr:x>
      <cdr:y>0.6705</cdr:y>
    </cdr:from>
    <cdr:to>
      <cdr:x>0.46375</cdr:x>
      <cdr:y>0.6705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130 sec</a:t>
          </a:r>
        </a:p>
      </cdr:txBody>
    </cdr:sp>
  </cdr:relSizeAnchor>
  <cdr:relSizeAnchor xmlns:cdr="http://schemas.openxmlformats.org/drawingml/2006/chartDrawing">
    <cdr:from>
      <cdr:x>0.491</cdr:x>
      <cdr:y>0.76825</cdr:y>
    </cdr:from>
    <cdr:to>
      <cdr:x>0.491</cdr:x>
      <cdr:y>0.76825</cdr:y>
    </cdr:to>
    <cdr:sp>
      <cdr:nvSpPr>
        <cdr:cNvPr id="7" name="TextBox 7"/>
        <cdr:cNvSpPr txBox="1">
          <a:spLocks noChangeArrowheads="1"/>
        </cdr:cNvSpPr>
      </cdr:nvSpPr>
      <cdr:spPr>
        <a:xfrm>
          <a:off x="1038225" y="444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135 sec</a:t>
          </a:r>
        </a:p>
      </cdr:txBody>
    </cdr:sp>
  </cdr:relSizeAnchor>
  <cdr:relSizeAnchor xmlns:cdr="http://schemas.openxmlformats.org/drawingml/2006/chartDrawing">
    <cdr:from>
      <cdr:x>0.491</cdr:x>
      <cdr:y>0.8145</cdr:y>
    </cdr:from>
    <cdr:to>
      <cdr:x>0.491</cdr:x>
      <cdr:y>0.8145</cdr:y>
    </cdr:to>
    <cdr:sp>
      <cdr:nvSpPr>
        <cdr:cNvPr id="8" name="TextBox 8"/>
        <cdr:cNvSpPr txBox="1">
          <a:spLocks noChangeArrowheads="1"/>
        </cdr:cNvSpPr>
      </cdr:nvSpPr>
      <cdr:spPr>
        <a:xfrm>
          <a:off x="1038225" y="471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86 sec</a:t>
          </a:r>
        </a:p>
      </cdr:txBody>
    </cdr:sp>
  </cdr:relSizeAnchor>
  <cdr:relSizeAnchor xmlns:cdr="http://schemas.openxmlformats.org/drawingml/2006/chartDrawing">
    <cdr:from>
      <cdr:x>0.491</cdr:x>
      <cdr:y>0.7325</cdr:y>
    </cdr:from>
    <cdr:to>
      <cdr:x>0.491</cdr:x>
      <cdr:y>0.7325</cdr:y>
    </cdr:to>
    <cdr:sp>
      <cdr:nvSpPr>
        <cdr:cNvPr id="9" name="TextBox 9"/>
        <cdr:cNvSpPr txBox="1">
          <a:spLocks noChangeArrowheads="1"/>
        </cdr:cNvSpPr>
      </cdr:nvSpPr>
      <cdr:spPr>
        <a:xfrm>
          <a:off x="1038225" y="423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90 sec</a:t>
          </a:r>
        </a:p>
      </cdr:txBody>
    </cdr:sp>
  </cdr:relSizeAnchor>
  <cdr:relSizeAnchor xmlns:cdr="http://schemas.openxmlformats.org/drawingml/2006/chartDrawing">
    <cdr:from>
      <cdr:x>0.522</cdr:x>
      <cdr:y>0.87225</cdr:y>
    </cdr:from>
    <cdr:to>
      <cdr:x>0.522</cdr:x>
      <cdr:y>0.87225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95375" y="504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210 sec</a:t>
          </a:r>
        </a:p>
      </cdr:txBody>
    </cdr:sp>
  </cdr:relSizeAnchor>
  <cdr:relSizeAnchor xmlns:cdr="http://schemas.openxmlformats.org/drawingml/2006/chartDrawing">
    <cdr:from>
      <cdr:x>0.5445</cdr:x>
      <cdr:y>0.922</cdr:y>
    </cdr:from>
    <cdr:to>
      <cdr:x>0.5445</cdr:x>
      <cdr:y>0.922</cdr:y>
    </cdr:to>
    <cdr:sp>
      <cdr:nvSpPr>
        <cdr:cNvPr id="11" name="TextBox 11"/>
        <cdr:cNvSpPr txBox="1">
          <a:spLocks noChangeArrowheads="1"/>
        </cdr:cNvSpPr>
      </cdr:nvSpPr>
      <cdr:spPr>
        <a:xfrm>
          <a:off x="1143000" y="533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/>
            <a:t>345 sec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3</xdr:col>
      <xdr:colOff>257175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8575" y="1238250"/>
        <a:ext cx="209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7</xdr:row>
      <xdr:rowOff>28575</xdr:rowOff>
    </xdr:from>
    <xdr:to>
      <xdr:col>6</xdr:col>
      <xdr:colOff>533400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2124075" y="1238250"/>
        <a:ext cx="21050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</xdr:row>
      <xdr:rowOff>28575</xdr:rowOff>
    </xdr:from>
    <xdr:to>
      <xdr:col>10</xdr:col>
      <xdr:colOff>133350</xdr:colOff>
      <xdr:row>42</xdr:row>
      <xdr:rowOff>152400</xdr:rowOff>
    </xdr:to>
    <xdr:graphicFrame>
      <xdr:nvGraphicFramePr>
        <xdr:cNvPr id="3" name="Chart 3"/>
        <xdr:cNvGraphicFramePr/>
      </xdr:nvGraphicFramePr>
      <xdr:xfrm>
        <a:off x="4219575" y="1238250"/>
        <a:ext cx="2114550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0.42925</cdr:y>
    </cdr:from>
    <cdr:to>
      <cdr:x>0.44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100 sec</a:t>
          </a:r>
        </a:p>
      </cdr:txBody>
    </cdr:sp>
  </cdr:relSizeAnchor>
  <cdr:relSizeAnchor xmlns:cdr="http://schemas.openxmlformats.org/drawingml/2006/chartDrawing">
    <cdr:from>
      <cdr:x>0.44</cdr:x>
      <cdr:y>0.48125</cdr:y>
    </cdr:from>
    <cdr:to>
      <cdr:x>0.44</cdr:x>
      <cdr:y>0.48125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85 sec</a:t>
          </a:r>
        </a:p>
      </cdr:txBody>
    </cdr:sp>
  </cdr:relSizeAnchor>
  <cdr:relSizeAnchor xmlns:cdr="http://schemas.openxmlformats.org/drawingml/2006/chartDrawing">
    <cdr:from>
      <cdr:x>0.46725</cdr:x>
      <cdr:y>0.52825</cdr:y>
    </cdr:from>
    <cdr:to>
      <cdr:x>0.46725</cdr:x>
      <cdr:y>0.52825</cdr:y>
    </cdr:to>
    <cdr:sp>
      <cdr:nvSpPr>
        <cdr:cNvPr id="3" name="TextBox 3"/>
        <cdr:cNvSpPr txBox="1">
          <a:spLocks noChangeArrowheads="1"/>
        </cdr:cNvSpPr>
      </cdr:nvSpPr>
      <cdr:spPr>
        <a:xfrm>
          <a:off x="942975" y="305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75 sec</a:t>
          </a:r>
        </a:p>
      </cdr:txBody>
    </cdr:sp>
  </cdr:relSizeAnchor>
  <cdr:relSizeAnchor xmlns:cdr="http://schemas.openxmlformats.org/drawingml/2006/chartDrawing">
    <cdr:from>
      <cdr:x>0.46725</cdr:x>
      <cdr:y>0.58025</cdr:y>
    </cdr:from>
    <cdr:to>
      <cdr:x>0.46725</cdr:x>
      <cdr:y>0.58025</cdr:y>
    </cdr:to>
    <cdr:sp>
      <cdr:nvSpPr>
        <cdr:cNvPr id="4" name="TextBox 4"/>
        <cdr:cNvSpPr txBox="1">
          <a:spLocks noChangeArrowheads="1"/>
        </cdr:cNvSpPr>
      </cdr:nvSpPr>
      <cdr:spPr>
        <a:xfrm>
          <a:off x="942975" y="3352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70 sec</a:t>
          </a:r>
        </a:p>
      </cdr:txBody>
    </cdr:sp>
  </cdr:relSizeAnchor>
  <cdr:relSizeAnchor xmlns:cdr="http://schemas.openxmlformats.org/drawingml/2006/chartDrawing">
    <cdr:from>
      <cdr:x>0.46725</cdr:x>
      <cdr:y>0.629</cdr:y>
    </cdr:from>
    <cdr:to>
      <cdr:x>0.46725</cdr:x>
      <cdr:y>0.629</cdr:y>
    </cdr:to>
    <cdr:sp>
      <cdr:nvSpPr>
        <cdr:cNvPr id="5" name="TextBox 5"/>
        <cdr:cNvSpPr txBox="1">
          <a:spLocks noChangeArrowheads="1"/>
        </cdr:cNvSpPr>
      </cdr:nvSpPr>
      <cdr:spPr>
        <a:xfrm>
          <a:off x="942975" y="363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80 sec</a:t>
          </a:r>
        </a:p>
      </cdr:txBody>
    </cdr:sp>
  </cdr:relSizeAnchor>
  <cdr:relSizeAnchor xmlns:cdr="http://schemas.openxmlformats.org/drawingml/2006/chartDrawing">
    <cdr:from>
      <cdr:x>0.46725</cdr:x>
      <cdr:y>0.6795</cdr:y>
    </cdr:from>
    <cdr:to>
      <cdr:x>0.46725</cdr:x>
      <cdr:y>0.6795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393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130 sec</a:t>
          </a:r>
        </a:p>
      </cdr:txBody>
    </cdr:sp>
  </cdr:relSizeAnchor>
  <cdr:relSizeAnchor xmlns:cdr="http://schemas.openxmlformats.org/drawingml/2006/chartDrawing">
    <cdr:from>
      <cdr:x>0.49275</cdr:x>
      <cdr:y>0.77025</cdr:y>
    </cdr:from>
    <cdr:to>
      <cdr:x>0.49275</cdr:x>
      <cdr:y>0.77025</cdr:y>
    </cdr:to>
    <cdr:sp>
      <cdr:nvSpPr>
        <cdr:cNvPr id="7" name="TextBox 7"/>
        <cdr:cNvSpPr txBox="1">
          <a:spLocks noChangeArrowheads="1"/>
        </cdr:cNvSpPr>
      </cdr:nvSpPr>
      <cdr:spPr>
        <a:xfrm>
          <a:off x="990600" y="445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135 sec</a:t>
          </a:r>
        </a:p>
      </cdr:txBody>
    </cdr:sp>
  </cdr:relSizeAnchor>
  <cdr:relSizeAnchor xmlns:cdr="http://schemas.openxmlformats.org/drawingml/2006/chartDrawing">
    <cdr:from>
      <cdr:x>0.49275</cdr:x>
      <cdr:y>0.81575</cdr:y>
    </cdr:from>
    <cdr:to>
      <cdr:x>0.49275</cdr:x>
      <cdr:y>0.81575</cdr:y>
    </cdr:to>
    <cdr:sp>
      <cdr:nvSpPr>
        <cdr:cNvPr id="8" name="TextBox 8"/>
        <cdr:cNvSpPr txBox="1">
          <a:spLocks noChangeArrowheads="1"/>
        </cdr:cNvSpPr>
      </cdr:nvSpPr>
      <cdr:spPr>
        <a:xfrm>
          <a:off x="990600" y="471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86 sec</a:t>
          </a:r>
        </a:p>
      </cdr:txBody>
    </cdr:sp>
  </cdr:relSizeAnchor>
  <cdr:relSizeAnchor xmlns:cdr="http://schemas.openxmlformats.org/drawingml/2006/chartDrawing">
    <cdr:from>
      <cdr:x>0.49275</cdr:x>
      <cdr:y>0.7365</cdr:y>
    </cdr:from>
    <cdr:to>
      <cdr:x>0.49275</cdr:x>
      <cdr:y>0.7365</cdr:y>
    </cdr:to>
    <cdr:sp>
      <cdr:nvSpPr>
        <cdr:cNvPr id="9" name="TextBox 9"/>
        <cdr:cNvSpPr txBox="1">
          <a:spLocks noChangeArrowheads="1"/>
        </cdr:cNvSpPr>
      </cdr:nvSpPr>
      <cdr:spPr>
        <a:xfrm>
          <a:off x="990600" y="425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90 sec</a:t>
          </a:r>
        </a:p>
      </cdr:txBody>
    </cdr:sp>
  </cdr:relSizeAnchor>
  <cdr:relSizeAnchor xmlns:cdr="http://schemas.openxmlformats.org/drawingml/2006/chartDrawing">
    <cdr:from>
      <cdr:x>0.52225</cdr:x>
      <cdr:y>0.8695</cdr:y>
    </cdr:from>
    <cdr:to>
      <cdr:x>0.52225</cdr:x>
      <cdr:y>0.8695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0" y="5029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210 sec</a:t>
          </a:r>
        </a:p>
      </cdr:txBody>
    </cdr:sp>
  </cdr:relSizeAnchor>
  <cdr:relSizeAnchor xmlns:cdr="http://schemas.openxmlformats.org/drawingml/2006/chartDrawing">
    <cdr:from>
      <cdr:x>0.54425</cdr:x>
      <cdr:y>0.91725</cdr:y>
    </cdr:from>
    <cdr:to>
      <cdr:x>0.54425</cdr:x>
      <cdr:y>0.91725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95375" y="530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345 sec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0</xdr:rowOff>
    </xdr:from>
    <xdr:to>
      <xdr:col>4</xdr:col>
      <xdr:colOff>447675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657225" y="1457325"/>
        <a:ext cx="22288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8</xdr:row>
      <xdr:rowOff>28575</xdr:rowOff>
    </xdr:from>
    <xdr:to>
      <xdr:col>8</xdr:col>
      <xdr:colOff>38100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2819400" y="1485900"/>
        <a:ext cx="2095500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8</xdr:row>
      <xdr:rowOff>28575</xdr:rowOff>
    </xdr:from>
    <xdr:to>
      <xdr:col>11</xdr:col>
      <xdr:colOff>161925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4848225" y="1485900"/>
        <a:ext cx="2019300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8</xdr:row>
      <xdr:rowOff>47625</xdr:rowOff>
    </xdr:from>
    <xdr:to>
      <xdr:col>14</xdr:col>
      <xdr:colOff>342900</xdr:colOff>
      <xdr:row>43</xdr:row>
      <xdr:rowOff>114300</xdr:rowOff>
    </xdr:to>
    <xdr:graphicFrame>
      <xdr:nvGraphicFramePr>
        <xdr:cNvPr id="4" name="Chart 4"/>
        <xdr:cNvGraphicFramePr/>
      </xdr:nvGraphicFramePr>
      <xdr:xfrm>
        <a:off x="6867525" y="1504950"/>
        <a:ext cx="22002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38100</xdr:colOff>
      <xdr:row>19</xdr:row>
      <xdr:rowOff>85725</xdr:rowOff>
    </xdr:from>
    <xdr:to>
      <xdr:col>10</xdr:col>
      <xdr:colOff>523875</xdr:colOff>
      <xdr:row>19</xdr:row>
      <xdr:rowOff>85725</xdr:rowOff>
    </xdr:to>
    <xdr:sp>
      <xdr:nvSpPr>
        <xdr:cNvPr id="5" name="Line 5"/>
        <xdr:cNvSpPr>
          <a:spLocks/>
        </xdr:cNvSpPr>
      </xdr:nvSpPr>
      <xdr:spPr>
        <a:xfrm>
          <a:off x="6019800" y="3324225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66675</xdr:rowOff>
    </xdr:from>
    <xdr:to>
      <xdr:col>10</xdr:col>
      <xdr:colOff>447675</xdr:colOff>
      <xdr:row>19</xdr:row>
      <xdr:rowOff>66675</xdr:rowOff>
    </xdr:to>
    <xdr:sp>
      <xdr:nvSpPr>
        <xdr:cNvPr id="6" name="Line 6"/>
        <xdr:cNvSpPr>
          <a:spLocks/>
        </xdr:cNvSpPr>
      </xdr:nvSpPr>
      <xdr:spPr>
        <a:xfrm>
          <a:off x="6105525" y="330517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66675</xdr:rowOff>
    </xdr:from>
    <xdr:to>
      <xdr:col>10</xdr:col>
      <xdr:colOff>485775</xdr:colOff>
      <xdr:row>19</xdr:row>
      <xdr:rowOff>66675</xdr:rowOff>
    </xdr:to>
    <xdr:sp>
      <xdr:nvSpPr>
        <xdr:cNvPr id="7" name="Line 7"/>
        <xdr:cNvSpPr>
          <a:spLocks/>
        </xdr:cNvSpPr>
      </xdr:nvSpPr>
      <xdr:spPr>
        <a:xfrm>
          <a:off x="6105525" y="33051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19</xdr:row>
      <xdr:rowOff>47625</xdr:rowOff>
    </xdr:from>
    <xdr:to>
      <xdr:col>10</xdr:col>
      <xdr:colOff>485775</xdr:colOff>
      <xdr:row>19</xdr:row>
      <xdr:rowOff>47625</xdr:rowOff>
    </xdr:to>
    <xdr:sp>
      <xdr:nvSpPr>
        <xdr:cNvPr id="8" name="Line 8"/>
        <xdr:cNvSpPr>
          <a:spLocks/>
        </xdr:cNvSpPr>
      </xdr:nvSpPr>
      <xdr:spPr>
        <a:xfrm>
          <a:off x="6067425" y="3286125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0.17525</cdr:y>
    </cdr:from>
    <cdr:to>
      <cdr:x>0.9135</cdr:x>
      <cdr:y>0.96325</cdr:y>
    </cdr:to>
    <cdr:sp>
      <cdr:nvSpPr>
        <cdr:cNvPr id="1" name="Line 2"/>
        <cdr:cNvSpPr>
          <a:spLocks/>
        </cdr:cNvSpPr>
      </cdr:nvSpPr>
      <cdr:spPr>
        <a:xfrm>
          <a:off x="847725" y="1247775"/>
          <a:ext cx="4391025" cy="5648325"/>
        </a:xfrm>
        <a:prstGeom prst="line">
          <a:avLst/>
        </a:prstGeom>
        <a:noFill/>
        <a:ln w="63500" cmpd="sng">
          <a:solidFill>
            <a:srgbClr val="9933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0.832</cdr:y>
    </cdr:from>
    <cdr:to>
      <cdr:x>0.52975</cdr:x>
      <cdr:y>0.93825</cdr:y>
    </cdr:to>
    <cdr:sp>
      <cdr:nvSpPr>
        <cdr:cNvPr id="2" name="TextBox 3"/>
        <cdr:cNvSpPr txBox="1">
          <a:spLocks noChangeArrowheads="1"/>
        </cdr:cNvSpPr>
      </cdr:nvSpPr>
      <cdr:spPr>
        <a:xfrm>
          <a:off x="1343025" y="5962650"/>
          <a:ext cx="16954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8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2G</a:t>
          </a:r>
          <a:r>
            <a:rPr lang="en-US" cap="none" sz="18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(1+</a:t>
          </a:r>
          <a:r>
            <a:rPr lang="en-US" cap="none" sz="18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n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G</a:t>
          </a:r>
          <a:r>
            <a:rPr lang="en-US" cap="none" sz="18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 </a:t>
          </a:r>
          <a:r>
            <a:rPr lang="en-US" cap="none" sz="18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r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8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0.49</cdr:x>
      <cdr:y>0.3405</cdr:y>
    </cdr:from>
    <cdr:to>
      <cdr:x>0.9145</cdr:x>
      <cdr:y>0.43075</cdr:y>
    </cdr:to>
    <cdr:sp>
      <cdr:nvSpPr>
        <cdr:cNvPr id="3" name="TextBox 4"/>
        <cdr:cNvSpPr txBox="1">
          <a:spLocks noChangeArrowheads="1"/>
        </cdr:cNvSpPr>
      </cdr:nvSpPr>
      <cdr:spPr>
        <a:xfrm>
          <a:off x="2809875" y="2438400"/>
          <a:ext cx="2438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 (MPa) = 20 z (m)</a:t>
          </a:r>
        </a:p>
      </cdr:txBody>
    </cdr:sp>
  </cdr:relSizeAnchor>
  <cdr:relSizeAnchor xmlns:cdr="http://schemas.openxmlformats.org/drawingml/2006/chartDrawing">
    <cdr:from>
      <cdr:x>0.40475</cdr:x>
      <cdr:y>0.3595</cdr:y>
    </cdr:from>
    <cdr:to>
      <cdr:x>0.48775</cdr:x>
      <cdr:y>0.4315</cdr:y>
    </cdr:to>
    <cdr:sp>
      <cdr:nvSpPr>
        <cdr:cNvPr id="4" name="Line 5"/>
        <cdr:cNvSpPr>
          <a:spLocks/>
        </cdr:cNvSpPr>
      </cdr:nvSpPr>
      <cdr:spPr>
        <a:xfrm flipH="1">
          <a:off x="2324100" y="2571750"/>
          <a:ext cx="47625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0</xdr:row>
      <xdr:rowOff>0</xdr:rowOff>
    </xdr:from>
    <xdr:to>
      <xdr:col>26</xdr:col>
      <xdr:colOff>495300</xdr:colOff>
      <xdr:row>44</xdr:row>
      <xdr:rowOff>19050</xdr:rowOff>
    </xdr:to>
    <xdr:graphicFrame>
      <xdr:nvGraphicFramePr>
        <xdr:cNvPr id="1" name="Chart 3"/>
        <xdr:cNvGraphicFramePr/>
      </xdr:nvGraphicFramePr>
      <xdr:xfrm>
        <a:off x="10601325" y="0"/>
        <a:ext cx="574357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0</xdr:rowOff>
    </xdr:from>
    <xdr:to>
      <xdr:col>18</xdr:col>
      <xdr:colOff>47625</xdr:colOff>
      <xdr:row>44</xdr:row>
      <xdr:rowOff>28575</xdr:rowOff>
    </xdr:to>
    <xdr:graphicFrame>
      <xdr:nvGraphicFramePr>
        <xdr:cNvPr id="2" name="Chart 4"/>
        <xdr:cNvGraphicFramePr/>
      </xdr:nvGraphicFramePr>
      <xdr:xfrm>
        <a:off x="5800725" y="0"/>
        <a:ext cx="521970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w1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W1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s"/>
      <sheetName val="Comparison"/>
      <sheetName val="Corrected Comparison"/>
      <sheetName val="Corrected Graph"/>
    </sheetNames>
    <sheetDataSet>
      <sheetData sheetId="0">
        <row r="12">
          <cell r="A12">
            <v>0.2</v>
          </cell>
          <cell r="C12">
            <v>107.5</v>
          </cell>
          <cell r="D12">
            <v>-4.1</v>
          </cell>
          <cell r="F12">
            <v>3.1589750000000003</v>
          </cell>
          <cell r="I12">
            <v>0</v>
          </cell>
        </row>
        <row r="13">
          <cell r="A13">
            <v>0.25</v>
          </cell>
          <cell r="C13">
            <v>102</v>
          </cell>
          <cell r="D13">
            <v>-3.2</v>
          </cell>
          <cell r="F13">
            <v>4.0692</v>
          </cell>
          <cell r="I13">
            <v>0</v>
          </cell>
        </row>
        <row r="14">
          <cell r="A14">
            <v>0.3</v>
          </cell>
          <cell r="C14">
            <v>104.2</v>
          </cell>
          <cell r="D14">
            <v>-1.4</v>
          </cell>
          <cell r="F14">
            <v>3.19965</v>
          </cell>
          <cell r="I14">
            <v>0</v>
          </cell>
        </row>
        <row r="15">
          <cell r="A15">
            <v>0.35</v>
          </cell>
          <cell r="C15">
            <v>108.3</v>
          </cell>
          <cell r="D15">
            <v>-3.5</v>
          </cell>
          <cell r="F15">
            <v>2.659125</v>
          </cell>
          <cell r="I15">
            <v>0</v>
          </cell>
        </row>
        <row r="16">
          <cell r="A16">
            <v>0.4</v>
          </cell>
          <cell r="C16">
            <v>112.3</v>
          </cell>
          <cell r="D16">
            <v>-7.2</v>
          </cell>
          <cell r="F16">
            <v>2.3782</v>
          </cell>
          <cell r="I16">
            <v>0</v>
          </cell>
        </row>
        <row r="17">
          <cell r="A17">
            <v>0.45</v>
          </cell>
          <cell r="C17">
            <v>112.1</v>
          </cell>
          <cell r="D17">
            <v>-16.7</v>
          </cell>
          <cell r="F17">
            <v>2.325825</v>
          </cell>
          <cell r="I17">
            <v>0</v>
          </cell>
        </row>
        <row r="18">
          <cell r="A18">
            <v>0.5</v>
          </cell>
          <cell r="C18">
            <v>116.9</v>
          </cell>
          <cell r="D18">
            <v>-23.4</v>
          </cell>
          <cell r="F18">
            <v>2.38415</v>
          </cell>
          <cell r="I18">
            <v>0</v>
          </cell>
        </row>
        <row r="19">
          <cell r="A19">
            <v>0.55</v>
          </cell>
          <cell r="C19">
            <v>141.4</v>
          </cell>
          <cell r="D19">
            <v>-31.4</v>
          </cell>
          <cell r="F19">
            <v>2.24215</v>
          </cell>
          <cell r="I19">
            <v>0</v>
          </cell>
        </row>
        <row r="20">
          <cell r="A20">
            <v>0.6</v>
          </cell>
          <cell r="C20">
            <v>150</v>
          </cell>
          <cell r="D20">
            <v>-36.4</v>
          </cell>
          <cell r="F20">
            <v>2.2809</v>
          </cell>
          <cell r="I20">
            <v>0</v>
          </cell>
        </row>
        <row r="21">
          <cell r="A21">
            <v>0.65</v>
          </cell>
          <cell r="C21">
            <v>192.9</v>
          </cell>
          <cell r="D21">
            <v>-34.3</v>
          </cell>
          <cell r="F21">
            <v>2.571425</v>
          </cell>
          <cell r="I21">
            <v>0</v>
          </cell>
        </row>
        <row r="22">
          <cell r="A22">
            <v>0.7</v>
          </cell>
          <cell r="C22">
            <v>218.8</v>
          </cell>
          <cell r="D22">
            <v>-25.8</v>
          </cell>
          <cell r="F22">
            <v>3.10355</v>
          </cell>
          <cell r="I22">
            <v>0</v>
          </cell>
        </row>
        <row r="23">
          <cell r="A23">
            <v>0.75</v>
          </cell>
          <cell r="C23">
            <v>195.8</v>
          </cell>
          <cell r="D23">
            <v>-21.6</v>
          </cell>
          <cell r="F23">
            <v>4.0046</v>
          </cell>
          <cell r="I23">
            <v>0</v>
          </cell>
        </row>
        <row r="24">
          <cell r="A24">
            <v>0.8</v>
          </cell>
          <cell r="C24">
            <v>211.7</v>
          </cell>
          <cell r="D24">
            <v>-10.9</v>
          </cell>
          <cell r="F24">
            <v>5.137275</v>
          </cell>
          <cell r="I24">
            <v>0</v>
          </cell>
        </row>
        <row r="25">
          <cell r="A25">
            <v>0.85</v>
          </cell>
          <cell r="C25">
            <v>194.9</v>
          </cell>
          <cell r="D25">
            <v>-5.9</v>
          </cell>
          <cell r="F25">
            <v>3.738525</v>
          </cell>
          <cell r="I25">
            <v>0</v>
          </cell>
        </row>
        <row r="26">
          <cell r="A26">
            <v>0.9</v>
          </cell>
          <cell r="C26">
            <v>175.5</v>
          </cell>
          <cell r="D26">
            <v>-11.6</v>
          </cell>
          <cell r="F26">
            <v>3.6171</v>
          </cell>
          <cell r="I26">
            <v>0</v>
          </cell>
        </row>
        <row r="27">
          <cell r="A27">
            <v>0.95</v>
          </cell>
          <cell r="C27">
            <v>154.4</v>
          </cell>
          <cell r="D27">
            <v>16.6</v>
          </cell>
          <cell r="F27">
            <v>3.6841500000000003</v>
          </cell>
          <cell r="I27">
            <v>0</v>
          </cell>
        </row>
        <row r="28">
          <cell r="A28">
            <v>1</v>
          </cell>
          <cell r="C28">
            <v>148.5</v>
          </cell>
          <cell r="D28">
            <v>1.7</v>
          </cell>
          <cell r="F28">
            <v>3.330425</v>
          </cell>
          <cell r="I28">
            <v>0</v>
          </cell>
        </row>
        <row r="29">
          <cell r="A29">
            <v>1.05</v>
          </cell>
          <cell r="C29">
            <v>132.2</v>
          </cell>
          <cell r="D29">
            <v>-0.5</v>
          </cell>
          <cell r="F29">
            <v>3.0498749999999997</v>
          </cell>
          <cell r="I29">
            <v>0</v>
          </cell>
        </row>
        <row r="30">
          <cell r="A30">
            <v>1.1</v>
          </cell>
          <cell r="C30">
            <v>118.6</v>
          </cell>
          <cell r="D30">
            <v>0.6</v>
          </cell>
          <cell r="F30">
            <v>2.87015</v>
          </cell>
          <cell r="I30">
            <v>0</v>
          </cell>
        </row>
        <row r="31">
          <cell r="A31">
            <v>1.15</v>
          </cell>
          <cell r="C31">
            <v>108.5</v>
          </cell>
          <cell r="D31">
            <v>7.6</v>
          </cell>
          <cell r="F31">
            <v>2.8719</v>
          </cell>
          <cell r="I31">
            <v>0</v>
          </cell>
        </row>
        <row r="32">
          <cell r="A32">
            <v>1.2</v>
          </cell>
          <cell r="C32">
            <v>97.3</v>
          </cell>
          <cell r="D32">
            <v>18</v>
          </cell>
          <cell r="F32">
            <v>2.8745000000000003</v>
          </cell>
          <cell r="I32">
            <v>0</v>
          </cell>
        </row>
        <row r="33">
          <cell r="A33">
            <v>1.25</v>
          </cell>
          <cell r="C33">
            <v>90.4</v>
          </cell>
          <cell r="D33">
            <v>25.9</v>
          </cell>
          <cell r="F33">
            <v>2.796475</v>
          </cell>
          <cell r="I33">
            <v>0</v>
          </cell>
        </row>
        <row r="34">
          <cell r="A34">
            <v>1.3</v>
          </cell>
          <cell r="C34">
            <v>90.7</v>
          </cell>
          <cell r="D34">
            <v>40.6</v>
          </cell>
          <cell r="F34">
            <v>2.5601499999999997</v>
          </cell>
          <cell r="I34">
            <v>0</v>
          </cell>
        </row>
        <row r="35">
          <cell r="A35">
            <v>1.35</v>
          </cell>
          <cell r="C35">
            <v>89.2</v>
          </cell>
          <cell r="D35">
            <v>57.9</v>
          </cell>
          <cell r="F35">
            <v>2.424475</v>
          </cell>
          <cell r="I35">
            <v>0</v>
          </cell>
        </row>
        <row r="36">
          <cell r="A36">
            <v>1.4</v>
          </cell>
          <cell r="C36">
            <v>88.8</v>
          </cell>
          <cell r="D36">
            <v>71</v>
          </cell>
          <cell r="F36">
            <v>2.35775</v>
          </cell>
          <cell r="I36">
            <v>0</v>
          </cell>
        </row>
        <row r="37">
          <cell r="A37">
            <v>1.45</v>
          </cell>
          <cell r="C37">
            <v>88.8</v>
          </cell>
          <cell r="D37">
            <v>81.3</v>
          </cell>
          <cell r="F37">
            <v>2.230325</v>
          </cell>
          <cell r="I37">
            <v>0</v>
          </cell>
        </row>
        <row r="38">
          <cell r="A38">
            <v>1.5</v>
          </cell>
          <cell r="C38">
            <v>88.7</v>
          </cell>
          <cell r="D38">
            <v>92.3</v>
          </cell>
          <cell r="F38">
            <v>2.243075</v>
          </cell>
          <cell r="I38">
            <v>0</v>
          </cell>
        </row>
        <row r="39">
          <cell r="A39">
            <v>1.55</v>
          </cell>
          <cell r="C39">
            <v>87.1</v>
          </cell>
          <cell r="D39">
            <v>104.2</v>
          </cell>
          <cell r="F39">
            <v>2.2260500000000003</v>
          </cell>
          <cell r="I39">
            <v>0</v>
          </cell>
        </row>
        <row r="40">
          <cell r="A40">
            <v>1.6</v>
          </cell>
          <cell r="C40">
            <v>83.3</v>
          </cell>
          <cell r="D40">
            <v>131.8</v>
          </cell>
          <cell r="F40">
            <v>2.18295</v>
          </cell>
          <cell r="I40">
            <v>0</v>
          </cell>
        </row>
        <row r="41">
          <cell r="A41">
            <v>1.65</v>
          </cell>
          <cell r="C41">
            <v>87.7</v>
          </cell>
          <cell r="D41">
            <v>150.6</v>
          </cell>
          <cell r="F41">
            <v>2.08765</v>
          </cell>
          <cell r="I41">
            <v>0</v>
          </cell>
        </row>
        <row r="42">
          <cell r="A42">
            <v>1.7</v>
          </cell>
          <cell r="C42">
            <v>85.2</v>
          </cell>
          <cell r="D42">
            <v>164.3</v>
          </cell>
          <cell r="F42">
            <v>2.1010750000000002</v>
          </cell>
          <cell r="I42">
            <v>0</v>
          </cell>
        </row>
        <row r="43">
          <cell r="A43">
            <v>1.75</v>
          </cell>
          <cell r="C43">
            <v>76.9</v>
          </cell>
          <cell r="D43">
            <v>171.5</v>
          </cell>
          <cell r="F43">
            <v>2.052875</v>
          </cell>
          <cell r="I43">
            <v>0</v>
          </cell>
        </row>
        <row r="44">
          <cell r="A44">
            <v>1.8</v>
          </cell>
          <cell r="C44">
            <v>67.1</v>
          </cell>
          <cell r="D44">
            <v>171.5</v>
          </cell>
          <cell r="F44">
            <v>2.062875</v>
          </cell>
          <cell r="I44">
            <v>0</v>
          </cell>
        </row>
        <row r="45">
          <cell r="A45">
            <v>1.85</v>
          </cell>
          <cell r="C45">
            <v>91.9</v>
          </cell>
          <cell r="D45">
            <v>142.9</v>
          </cell>
          <cell r="F45">
            <v>1.935725</v>
          </cell>
          <cell r="I45">
            <v>0</v>
          </cell>
        </row>
        <row r="46">
          <cell r="A46">
            <v>1.9</v>
          </cell>
          <cell r="C46">
            <v>100.2</v>
          </cell>
          <cell r="D46">
            <v>174.5</v>
          </cell>
          <cell r="F46">
            <v>1.803625</v>
          </cell>
          <cell r="I46">
            <v>0</v>
          </cell>
        </row>
        <row r="47">
          <cell r="A47">
            <v>1.95</v>
          </cell>
          <cell r="C47">
            <v>93</v>
          </cell>
          <cell r="D47">
            <v>198.3</v>
          </cell>
          <cell r="F47">
            <v>1.769575</v>
          </cell>
          <cell r="I47">
            <v>0</v>
          </cell>
        </row>
        <row r="48">
          <cell r="A48">
            <v>2</v>
          </cell>
          <cell r="C48">
            <v>76.2</v>
          </cell>
          <cell r="D48">
            <v>238</v>
          </cell>
          <cell r="F48">
            <v>1.9394999999999998</v>
          </cell>
          <cell r="I48">
            <v>0</v>
          </cell>
        </row>
        <row r="49">
          <cell r="A49">
            <v>2.05</v>
          </cell>
          <cell r="C49">
            <v>58.4</v>
          </cell>
          <cell r="D49">
            <v>68</v>
          </cell>
          <cell r="F49">
            <v>2.0469999999999997</v>
          </cell>
          <cell r="I49">
            <v>0</v>
          </cell>
        </row>
        <row r="50">
          <cell r="A50">
            <v>2.1</v>
          </cell>
          <cell r="C50">
            <v>50</v>
          </cell>
          <cell r="D50">
            <v>52.9</v>
          </cell>
          <cell r="F50">
            <v>1.683225</v>
          </cell>
          <cell r="I50">
            <v>0</v>
          </cell>
        </row>
        <row r="51">
          <cell r="A51">
            <v>2.15</v>
          </cell>
          <cell r="C51">
            <v>44.9</v>
          </cell>
          <cell r="D51">
            <v>80.5</v>
          </cell>
          <cell r="F51">
            <v>1.4101249999999999</v>
          </cell>
          <cell r="I51">
            <v>0</v>
          </cell>
        </row>
        <row r="52">
          <cell r="A52">
            <v>2.2</v>
          </cell>
          <cell r="C52">
            <v>43.9</v>
          </cell>
          <cell r="D52">
            <v>107.1</v>
          </cell>
          <cell r="F52">
            <v>1.256775</v>
          </cell>
          <cell r="I52">
            <v>0</v>
          </cell>
        </row>
        <row r="53">
          <cell r="A53">
            <v>2.25</v>
          </cell>
          <cell r="C53">
            <v>45.5</v>
          </cell>
          <cell r="D53">
            <v>155.6</v>
          </cell>
          <cell r="F53">
            <v>1.1988999999999999</v>
          </cell>
          <cell r="I53">
            <v>0</v>
          </cell>
        </row>
        <row r="54">
          <cell r="A54">
            <v>2.3</v>
          </cell>
          <cell r="C54">
            <v>45.4</v>
          </cell>
          <cell r="D54">
            <v>199.9</v>
          </cell>
          <cell r="F54">
            <v>1.1499750000000002</v>
          </cell>
          <cell r="I54">
            <v>0</v>
          </cell>
        </row>
        <row r="55">
          <cell r="A55">
            <v>2.35</v>
          </cell>
          <cell r="C55">
            <v>37.6</v>
          </cell>
          <cell r="D55">
            <v>259.4</v>
          </cell>
          <cell r="F55">
            <v>1.1448500000000001</v>
          </cell>
          <cell r="I55">
            <v>0</v>
          </cell>
        </row>
        <row r="56">
          <cell r="A56">
            <v>2.4</v>
          </cell>
          <cell r="C56">
            <v>28.2</v>
          </cell>
          <cell r="D56">
            <v>210.7</v>
          </cell>
          <cell r="F56">
            <v>1.092675</v>
          </cell>
          <cell r="I56">
            <v>0</v>
          </cell>
        </row>
        <row r="57">
          <cell r="A57">
            <v>2.45</v>
          </cell>
          <cell r="C57">
            <v>29.7</v>
          </cell>
          <cell r="D57">
            <v>231.3</v>
          </cell>
          <cell r="F57">
            <v>0.947825</v>
          </cell>
          <cell r="I57">
            <v>0</v>
          </cell>
        </row>
        <row r="58">
          <cell r="A58">
            <v>2.5</v>
          </cell>
          <cell r="C58">
            <v>43.6</v>
          </cell>
          <cell r="D58">
            <v>145.7</v>
          </cell>
          <cell r="F58">
            <v>0.756425</v>
          </cell>
          <cell r="I58">
            <v>0</v>
          </cell>
        </row>
        <row r="59">
          <cell r="A59">
            <v>2.55</v>
          </cell>
          <cell r="C59">
            <v>53.4</v>
          </cell>
          <cell r="D59">
            <v>78.5</v>
          </cell>
          <cell r="F59">
            <v>0.649625</v>
          </cell>
          <cell r="I59">
            <v>0</v>
          </cell>
        </row>
        <row r="60">
          <cell r="A60">
            <v>2.6</v>
          </cell>
          <cell r="C60">
            <v>51.7</v>
          </cell>
          <cell r="D60">
            <v>57</v>
          </cell>
          <cell r="F60">
            <v>0.89425</v>
          </cell>
          <cell r="I60">
            <v>0</v>
          </cell>
        </row>
        <row r="61">
          <cell r="A61">
            <v>2.65</v>
          </cell>
          <cell r="C61">
            <v>44.3</v>
          </cell>
          <cell r="D61">
            <v>106</v>
          </cell>
          <cell r="F61">
            <v>1.1465</v>
          </cell>
          <cell r="I61">
            <v>0</v>
          </cell>
        </row>
        <row r="62">
          <cell r="A62">
            <v>2.7</v>
          </cell>
          <cell r="C62">
            <v>38</v>
          </cell>
          <cell r="D62">
            <v>137</v>
          </cell>
          <cell r="F62">
            <v>1.08425</v>
          </cell>
          <cell r="I62">
            <v>0</v>
          </cell>
        </row>
        <row r="63">
          <cell r="A63">
            <v>2.75</v>
          </cell>
          <cell r="C63">
            <v>34.1</v>
          </cell>
          <cell r="D63">
            <v>168.3</v>
          </cell>
          <cell r="F63">
            <v>1.002075</v>
          </cell>
          <cell r="I63">
            <v>0</v>
          </cell>
        </row>
        <row r="64">
          <cell r="A64">
            <v>2.8</v>
          </cell>
          <cell r="C64">
            <v>31.2</v>
          </cell>
          <cell r="D64">
            <v>238.4</v>
          </cell>
          <cell r="F64">
            <v>0.9696</v>
          </cell>
          <cell r="I64">
            <v>0</v>
          </cell>
        </row>
        <row r="65">
          <cell r="A65">
            <v>2.85</v>
          </cell>
          <cell r="C65">
            <v>43</v>
          </cell>
          <cell r="D65">
            <v>173.2</v>
          </cell>
          <cell r="F65">
            <v>0.9133</v>
          </cell>
          <cell r="I65">
            <v>0</v>
          </cell>
        </row>
        <row r="66">
          <cell r="A66">
            <v>2.9</v>
          </cell>
          <cell r="C66">
            <v>44.5</v>
          </cell>
          <cell r="D66">
            <v>241.5</v>
          </cell>
          <cell r="F66">
            <v>0.8903749999999999</v>
          </cell>
          <cell r="I66">
            <v>0</v>
          </cell>
        </row>
        <row r="67">
          <cell r="A67">
            <v>2.95</v>
          </cell>
          <cell r="C67">
            <v>42.5</v>
          </cell>
          <cell r="D67">
            <v>270.1</v>
          </cell>
          <cell r="F67">
            <v>0.8775250000000001</v>
          </cell>
          <cell r="I67">
            <v>0</v>
          </cell>
        </row>
        <row r="68">
          <cell r="A68">
            <v>3</v>
          </cell>
          <cell r="C68">
            <v>49.6</v>
          </cell>
          <cell r="D68">
            <v>276.5</v>
          </cell>
          <cell r="F68">
            <v>0.879125</v>
          </cell>
          <cell r="I68">
            <v>0</v>
          </cell>
        </row>
        <row r="69">
          <cell r="A69">
            <v>3.05</v>
          </cell>
          <cell r="C69">
            <v>42.7</v>
          </cell>
          <cell r="D69">
            <v>130.6</v>
          </cell>
          <cell r="F69">
            <v>0.94265</v>
          </cell>
          <cell r="I69">
            <v>0</v>
          </cell>
        </row>
        <row r="70">
          <cell r="A70">
            <v>3.1</v>
          </cell>
          <cell r="C70">
            <v>37.4</v>
          </cell>
          <cell r="D70">
            <v>231.6</v>
          </cell>
          <cell r="F70">
            <v>0.9879</v>
          </cell>
          <cell r="I70">
            <v>0</v>
          </cell>
        </row>
        <row r="71">
          <cell r="A71">
            <v>3.15</v>
          </cell>
          <cell r="C71">
            <v>48.9</v>
          </cell>
          <cell r="D71">
            <v>234.4</v>
          </cell>
          <cell r="F71">
            <v>1.1786</v>
          </cell>
          <cell r="I71">
            <v>0</v>
          </cell>
        </row>
        <row r="72">
          <cell r="A72">
            <v>3.2</v>
          </cell>
          <cell r="C72">
            <v>43.2</v>
          </cell>
          <cell r="D72">
            <v>50.4</v>
          </cell>
          <cell r="F72">
            <v>1.1925999999999999</v>
          </cell>
          <cell r="I72">
            <v>0</v>
          </cell>
        </row>
        <row r="73">
          <cell r="A73">
            <v>3.25</v>
          </cell>
          <cell r="C73">
            <v>44.6</v>
          </cell>
          <cell r="D73">
            <v>73.8</v>
          </cell>
          <cell r="F73">
            <v>1.03845</v>
          </cell>
          <cell r="I73">
            <v>0</v>
          </cell>
        </row>
        <row r="74">
          <cell r="A74">
            <v>3.3</v>
          </cell>
          <cell r="C74">
            <v>41.3</v>
          </cell>
          <cell r="D74">
            <v>132.3</v>
          </cell>
          <cell r="F74">
            <v>1.323075</v>
          </cell>
          <cell r="I74">
            <v>0</v>
          </cell>
        </row>
        <row r="75">
          <cell r="A75">
            <v>3.35</v>
          </cell>
          <cell r="C75">
            <v>37.5</v>
          </cell>
          <cell r="D75">
            <v>13.2</v>
          </cell>
          <cell r="F75">
            <v>1.3933</v>
          </cell>
          <cell r="I75">
            <v>0</v>
          </cell>
        </row>
        <row r="76">
          <cell r="A76">
            <v>3.4</v>
          </cell>
          <cell r="C76">
            <v>34.2</v>
          </cell>
          <cell r="D76">
            <v>-14.6</v>
          </cell>
          <cell r="F76">
            <v>1.0863500000000001</v>
          </cell>
          <cell r="I76">
            <v>0</v>
          </cell>
        </row>
        <row r="77">
          <cell r="A77">
            <v>3.45</v>
          </cell>
          <cell r="C77">
            <v>33.5</v>
          </cell>
          <cell r="D77">
            <v>10.5</v>
          </cell>
          <cell r="F77">
            <v>0.802625</v>
          </cell>
          <cell r="I77">
            <v>0</v>
          </cell>
        </row>
        <row r="78">
          <cell r="A78">
            <v>3.5</v>
          </cell>
          <cell r="C78">
            <v>36.1</v>
          </cell>
          <cell r="D78">
            <v>61.9</v>
          </cell>
          <cell r="F78">
            <v>0.745475</v>
          </cell>
          <cell r="I78">
            <v>0</v>
          </cell>
        </row>
        <row r="79">
          <cell r="A79">
            <v>3.55</v>
          </cell>
          <cell r="C79">
            <v>40.8</v>
          </cell>
          <cell r="D79">
            <v>117.7</v>
          </cell>
          <cell r="F79">
            <v>0.719425</v>
          </cell>
          <cell r="I79">
            <v>0</v>
          </cell>
        </row>
        <row r="80">
          <cell r="A80">
            <v>3.6</v>
          </cell>
          <cell r="C80">
            <v>44.6</v>
          </cell>
          <cell r="D80">
            <v>121.9</v>
          </cell>
          <cell r="F80">
            <v>0.720475</v>
          </cell>
          <cell r="I80">
            <v>0</v>
          </cell>
        </row>
        <row r="81">
          <cell r="A81">
            <v>3.65</v>
          </cell>
          <cell r="C81">
            <v>43.5</v>
          </cell>
          <cell r="D81">
            <v>156.5</v>
          </cell>
          <cell r="F81">
            <v>0.779125</v>
          </cell>
          <cell r="I81">
            <v>0</v>
          </cell>
        </row>
        <row r="82">
          <cell r="A82">
            <v>3.7</v>
          </cell>
          <cell r="C82">
            <v>41.4</v>
          </cell>
          <cell r="D82">
            <v>110</v>
          </cell>
          <cell r="F82">
            <v>0.9974999999999999</v>
          </cell>
          <cell r="I82">
            <v>0</v>
          </cell>
        </row>
        <row r="83">
          <cell r="A83">
            <v>3.75</v>
          </cell>
          <cell r="C83">
            <v>41.3</v>
          </cell>
          <cell r="D83">
            <v>20.4</v>
          </cell>
          <cell r="F83">
            <v>0.9951</v>
          </cell>
          <cell r="I83">
            <v>0</v>
          </cell>
        </row>
        <row r="84">
          <cell r="A84">
            <v>3.8</v>
          </cell>
          <cell r="C84">
            <v>41.6</v>
          </cell>
          <cell r="D84">
            <v>26.3</v>
          </cell>
          <cell r="F84">
            <v>0.776575</v>
          </cell>
          <cell r="I84">
            <v>0</v>
          </cell>
        </row>
        <row r="85">
          <cell r="A85">
            <v>3.85</v>
          </cell>
          <cell r="C85">
            <v>44.9</v>
          </cell>
          <cell r="D85">
            <v>85.3</v>
          </cell>
          <cell r="F85">
            <v>0.771325</v>
          </cell>
          <cell r="I85">
            <v>0</v>
          </cell>
        </row>
        <row r="86">
          <cell r="A86">
            <v>3.9</v>
          </cell>
          <cell r="C86">
            <v>41</v>
          </cell>
          <cell r="D86">
            <v>114.6</v>
          </cell>
          <cell r="F86">
            <v>0.80865</v>
          </cell>
          <cell r="I86">
            <v>0</v>
          </cell>
        </row>
        <row r="87">
          <cell r="A87">
            <v>3.95</v>
          </cell>
          <cell r="C87">
            <v>38.1</v>
          </cell>
          <cell r="D87">
            <v>129.3</v>
          </cell>
          <cell r="F87">
            <v>0.8123250000000001</v>
          </cell>
          <cell r="I87">
            <v>0</v>
          </cell>
        </row>
        <row r="88">
          <cell r="A88">
            <v>4</v>
          </cell>
          <cell r="C88">
            <v>37.2</v>
          </cell>
          <cell r="D88">
            <v>119.4</v>
          </cell>
          <cell r="F88">
            <v>0.75985</v>
          </cell>
          <cell r="I88">
            <v>0</v>
          </cell>
        </row>
        <row r="89">
          <cell r="A89">
            <v>4.05</v>
          </cell>
          <cell r="C89">
            <v>36.9</v>
          </cell>
          <cell r="D89">
            <v>35.1</v>
          </cell>
          <cell r="F89">
            <v>0.778775</v>
          </cell>
          <cell r="I89">
            <v>0</v>
          </cell>
        </row>
        <row r="90">
          <cell r="A90">
            <v>4.1</v>
          </cell>
          <cell r="C90">
            <v>35.2</v>
          </cell>
          <cell r="D90">
            <v>86.6</v>
          </cell>
          <cell r="F90">
            <v>0.78165</v>
          </cell>
          <cell r="I90">
            <v>0</v>
          </cell>
        </row>
        <row r="91">
          <cell r="A91">
            <v>4.15</v>
          </cell>
          <cell r="C91">
            <v>34.4</v>
          </cell>
          <cell r="D91">
            <v>109.3</v>
          </cell>
          <cell r="F91">
            <v>0.787325</v>
          </cell>
          <cell r="I91">
            <v>0</v>
          </cell>
        </row>
        <row r="92">
          <cell r="A92">
            <v>4.2</v>
          </cell>
          <cell r="C92">
            <v>35.9</v>
          </cell>
          <cell r="D92">
            <v>104.5</v>
          </cell>
          <cell r="F92">
            <v>0.776125</v>
          </cell>
          <cell r="I92">
            <v>0</v>
          </cell>
        </row>
        <row r="93">
          <cell r="A93">
            <v>4.25</v>
          </cell>
          <cell r="C93">
            <v>39.4</v>
          </cell>
          <cell r="D93">
            <v>105.5</v>
          </cell>
          <cell r="F93">
            <v>0.746375</v>
          </cell>
          <cell r="I93">
            <v>0</v>
          </cell>
        </row>
        <row r="94">
          <cell r="A94">
            <v>4.3</v>
          </cell>
          <cell r="C94">
            <v>42.7</v>
          </cell>
          <cell r="D94">
            <v>124</v>
          </cell>
          <cell r="F94">
            <v>0.751</v>
          </cell>
          <cell r="I94">
            <v>0</v>
          </cell>
        </row>
        <row r="95">
          <cell r="A95">
            <v>4.35</v>
          </cell>
          <cell r="C95">
            <v>46.3</v>
          </cell>
          <cell r="D95">
            <v>104.2</v>
          </cell>
          <cell r="F95">
            <v>0.76605</v>
          </cell>
          <cell r="I95">
            <v>0</v>
          </cell>
        </row>
        <row r="96">
          <cell r="A96">
            <v>4.4</v>
          </cell>
          <cell r="C96">
            <v>49.3</v>
          </cell>
          <cell r="D96">
            <v>110.6</v>
          </cell>
          <cell r="F96">
            <v>0.77765</v>
          </cell>
          <cell r="I96">
            <v>0</v>
          </cell>
        </row>
        <row r="97">
          <cell r="A97">
            <v>4.45</v>
          </cell>
          <cell r="C97">
            <v>47.9</v>
          </cell>
          <cell r="D97">
            <v>84.8</v>
          </cell>
          <cell r="F97">
            <v>0.8712</v>
          </cell>
          <cell r="I97">
            <v>0</v>
          </cell>
        </row>
        <row r="98">
          <cell r="A98">
            <v>4.5</v>
          </cell>
          <cell r="C98">
            <v>47.4</v>
          </cell>
          <cell r="D98">
            <v>57</v>
          </cell>
          <cell r="F98">
            <v>0.93425</v>
          </cell>
          <cell r="I98">
            <v>0</v>
          </cell>
        </row>
        <row r="99">
          <cell r="A99">
            <v>4.55</v>
          </cell>
          <cell r="C99">
            <v>47.2</v>
          </cell>
          <cell r="D99">
            <v>28.9</v>
          </cell>
          <cell r="F99">
            <v>1.0972250000000001</v>
          </cell>
          <cell r="I99">
            <v>0.48999999999999827</v>
          </cell>
        </row>
        <row r="100">
          <cell r="A100">
            <v>4.6</v>
          </cell>
          <cell r="C100">
            <v>50.9</v>
          </cell>
          <cell r="D100">
            <v>-10.5</v>
          </cell>
          <cell r="F100">
            <v>1.097375</v>
          </cell>
          <cell r="I100">
            <v>0.9799999999999965</v>
          </cell>
        </row>
        <row r="101">
          <cell r="A101">
            <v>4.65</v>
          </cell>
          <cell r="C101">
            <v>53.2</v>
          </cell>
          <cell r="D101">
            <v>-24</v>
          </cell>
          <cell r="F101">
            <v>0.9339999999999999</v>
          </cell>
          <cell r="I101">
            <v>1.4700000000000035</v>
          </cell>
        </row>
        <row r="102">
          <cell r="A102">
            <v>4.7</v>
          </cell>
          <cell r="C102">
            <v>52.9</v>
          </cell>
          <cell r="D102">
            <v>-17.6</v>
          </cell>
          <cell r="F102">
            <v>0.9756</v>
          </cell>
          <cell r="I102">
            <v>1.960000000000002</v>
          </cell>
        </row>
        <row r="103">
          <cell r="A103">
            <v>4.75</v>
          </cell>
          <cell r="C103">
            <v>54.3</v>
          </cell>
          <cell r="D103">
            <v>-15</v>
          </cell>
          <cell r="F103">
            <v>1.01625</v>
          </cell>
          <cell r="I103">
            <v>2.45</v>
          </cell>
        </row>
        <row r="104">
          <cell r="A104">
            <v>4.8</v>
          </cell>
          <cell r="C104">
            <v>53.5</v>
          </cell>
          <cell r="D104">
            <v>-13.9</v>
          </cell>
          <cell r="F104">
            <v>1.1165250000000002</v>
          </cell>
          <cell r="I104">
            <v>2.9399999999999986</v>
          </cell>
        </row>
        <row r="105">
          <cell r="A105">
            <v>4.85</v>
          </cell>
          <cell r="C105">
            <v>52.9</v>
          </cell>
          <cell r="D105">
            <v>-24.8</v>
          </cell>
          <cell r="F105">
            <v>1.1638</v>
          </cell>
          <cell r="I105">
            <v>3.4299999999999966</v>
          </cell>
        </row>
        <row r="106">
          <cell r="A106">
            <v>4.9</v>
          </cell>
          <cell r="C106">
            <v>49.3</v>
          </cell>
          <cell r="D106">
            <v>-31.9</v>
          </cell>
          <cell r="F106">
            <v>1.092025</v>
          </cell>
          <cell r="I106">
            <v>3.920000000000004</v>
          </cell>
        </row>
        <row r="107">
          <cell r="A107">
            <v>4.95</v>
          </cell>
          <cell r="C107">
            <v>48.6</v>
          </cell>
          <cell r="D107">
            <v>-33.4</v>
          </cell>
          <cell r="F107">
            <v>1.04165</v>
          </cell>
          <cell r="I107">
            <v>4.410000000000002</v>
          </cell>
        </row>
        <row r="108">
          <cell r="A108">
            <v>5</v>
          </cell>
          <cell r="C108">
            <v>48.7</v>
          </cell>
          <cell r="D108">
            <v>-32.7</v>
          </cell>
          <cell r="F108">
            <v>1.041825</v>
          </cell>
          <cell r="I108">
            <v>4.9</v>
          </cell>
        </row>
        <row r="109">
          <cell r="A109">
            <v>5.05</v>
          </cell>
          <cell r="C109">
            <v>47.6</v>
          </cell>
          <cell r="D109">
            <v>-16.5</v>
          </cell>
          <cell r="F109">
            <v>1.005875</v>
          </cell>
          <cell r="I109">
            <v>5.389999999999999</v>
          </cell>
        </row>
        <row r="110">
          <cell r="A110">
            <v>5.1</v>
          </cell>
          <cell r="C110">
            <v>45.9</v>
          </cell>
          <cell r="D110">
            <v>-19.4</v>
          </cell>
          <cell r="F110">
            <v>0.99515</v>
          </cell>
          <cell r="I110">
            <v>5.879999999999997</v>
          </cell>
        </row>
        <row r="111">
          <cell r="A111">
            <v>5.15</v>
          </cell>
          <cell r="C111">
            <v>45.2</v>
          </cell>
          <cell r="D111">
            <v>-25.1</v>
          </cell>
          <cell r="F111">
            <v>0.983725</v>
          </cell>
          <cell r="I111">
            <v>6.370000000000004</v>
          </cell>
        </row>
        <row r="112">
          <cell r="A112">
            <v>5.2</v>
          </cell>
          <cell r="C112">
            <v>45.2</v>
          </cell>
          <cell r="D112">
            <v>-28.8</v>
          </cell>
          <cell r="F112">
            <v>0.9728</v>
          </cell>
          <cell r="I112">
            <v>6.860000000000002</v>
          </cell>
        </row>
        <row r="113">
          <cell r="A113">
            <v>5.25</v>
          </cell>
          <cell r="C113">
            <v>45.7</v>
          </cell>
          <cell r="D113">
            <v>-35</v>
          </cell>
          <cell r="F113">
            <v>0.97125</v>
          </cell>
          <cell r="I113">
            <v>7.3500000000000005</v>
          </cell>
        </row>
        <row r="114">
          <cell r="A114">
            <v>5.3</v>
          </cell>
          <cell r="C114">
            <v>43.6</v>
          </cell>
          <cell r="D114">
            <v>-38.3</v>
          </cell>
          <cell r="F114">
            <v>0.950425</v>
          </cell>
          <cell r="I114">
            <v>7.839999999999999</v>
          </cell>
        </row>
        <row r="115">
          <cell r="A115">
            <v>5.35</v>
          </cell>
          <cell r="C115">
            <v>43</v>
          </cell>
          <cell r="D115">
            <v>-41.1</v>
          </cell>
          <cell r="F115">
            <v>0.919725</v>
          </cell>
          <cell r="I115">
            <v>8.329999999999997</v>
          </cell>
        </row>
        <row r="116">
          <cell r="A116">
            <v>5.4</v>
          </cell>
          <cell r="C116">
            <v>42.1</v>
          </cell>
          <cell r="D116">
            <v>-41.3</v>
          </cell>
          <cell r="F116">
            <v>0.919675</v>
          </cell>
          <cell r="I116">
            <v>8.820000000000004</v>
          </cell>
        </row>
        <row r="117">
          <cell r="A117">
            <v>5.45</v>
          </cell>
          <cell r="C117">
            <v>42.5</v>
          </cell>
          <cell r="D117">
            <v>-40.4</v>
          </cell>
          <cell r="F117">
            <v>1.0199</v>
          </cell>
          <cell r="I117">
            <v>9.310000000000002</v>
          </cell>
        </row>
        <row r="118">
          <cell r="A118">
            <v>5.5</v>
          </cell>
          <cell r="C118">
            <v>43.4</v>
          </cell>
          <cell r="D118">
            <v>-39.7</v>
          </cell>
          <cell r="F118">
            <v>1.1000750000000001</v>
          </cell>
          <cell r="I118">
            <v>9.8</v>
          </cell>
        </row>
        <row r="119">
          <cell r="A119">
            <v>5.55</v>
          </cell>
          <cell r="C119">
            <v>44.6</v>
          </cell>
          <cell r="D119">
            <v>-41.2</v>
          </cell>
          <cell r="F119">
            <v>0.9897</v>
          </cell>
          <cell r="I119">
            <v>10.29</v>
          </cell>
        </row>
        <row r="120">
          <cell r="A120">
            <v>5.6</v>
          </cell>
          <cell r="C120">
            <v>44.9</v>
          </cell>
          <cell r="D120">
            <v>-41.4</v>
          </cell>
          <cell r="F120">
            <v>0.97965</v>
          </cell>
          <cell r="I120">
            <v>10.779999999999998</v>
          </cell>
        </row>
        <row r="121">
          <cell r="A121">
            <v>5.65</v>
          </cell>
          <cell r="C121">
            <v>42.5</v>
          </cell>
          <cell r="D121">
            <v>-45.1</v>
          </cell>
          <cell r="F121">
            <v>0.998725</v>
          </cell>
          <cell r="I121">
            <v>11.270000000000005</v>
          </cell>
        </row>
        <row r="122">
          <cell r="A122">
            <v>5.7</v>
          </cell>
          <cell r="C122">
            <v>37.9</v>
          </cell>
          <cell r="D122">
            <v>-48.8</v>
          </cell>
          <cell r="F122">
            <v>0.9878</v>
          </cell>
          <cell r="I122">
            <v>11.760000000000003</v>
          </cell>
        </row>
        <row r="123">
          <cell r="A123">
            <v>5.75</v>
          </cell>
          <cell r="C123">
            <v>34</v>
          </cell>
          <cell r="D123">
            <v>-51.3</v>
          </cell>
          <cell r="F123">
            <v>0.987175</v>
          </cell>
          <cell r="I123">
            <v>12.25</v>
          </cell>
        </row>
        <row r="124">
          <cell r="A124">
            <v>5.8</v>
          </cell>
          <cell r="C124">
            <v>30.7</v>
          </cell>
          <cell r="D124">
            <v>-53.1</v>
          </cell>
          <cell r="F124">
            <v>0.996725</v>
          </cell>
          <cell r="I124">
            <v>12.739999999999998</v>
          </cell>
        </row>
        <row r="125">
          <cell r="A125">
            <v>5.85</v>
          </cell>
          <cell r="C125">
            <v>33.7</v>
          </cell>
          <cell r="D125">
            <v>-57.4</v>
          </cell>
          <cell r="F125">
            <v>1.02565</v>
          </cell>
          <cell r="I125">
            <v>13.229999999999997</v>
          </cell>
        </row>
        <row r="126">
          <cell r="A126">
            <v>5.9</v>
          </cell>
          <cell r="C126">
            <v>29.6</v>
          </cell>
          <cell r="D126">
            <v>-61.3</v>
          </cell>
          <cell r="F126">
            <v>1.034675</v>
          </cell>
          <cell r="I126">
            <v>13.720000000000004</v>
          </cell>
        </row>
        <row r="127">
          <cell r="A127">
            <v>5.95</v>
          </cell>
          <cell r="C127">
            <v>30.7</v>
          </cell>
          <cell r="D127">
            <v>-65.1</v>
          </cell>
          <cell r="F127">
            <v>1.003725</v>
          </cell>
          <cell r="I127">
            <v>14.210000000000003</v>
          </cell>
        </row>
        <row r="128">
          <cell r="A128">
            <v>6</v>
          </cell>
          <cell r="C128">
            <v>27.1</v>
          </cell>
          <cell r="D128">
            <v>-74.7</v>
          </cell>
          <cell r="F128">
            <v>1.041325</v>
          </cell>
          <cell r="I128">
            <v>14.700000000000001</v>
          </cell>
        </row>
        <row r="129">
          <cell r="A129">
            <v>6.05</v>
          </cell>
          <cell r="C129">
            <v>27.3</v>
          </cell>
          <cell r="D129">
            <v>-50.4</v>
          </cell>
          <cell r="F129">
            <v>1.1874</v>
          </cell>
          <cell r="I129">
            <v>15.19</v>
          </cell>
        </row>
        <row r="130">
          <cell r="A130">
            <v>6.1</v>
          </cell>
          <cell r="C130">
            <v>28.2</v>
          </cell>
          <cell r="D130">
            <v>-63.1</v>
          </cell>
          <cell r="F130">
            <v>1.2042249999999999</v>
          </cell>
          <cell r="I130">
            <v>15.679999999999998</v>
          </cell>
        </row>
        <row r="131">
          <cell r="A131">
            <v>6.15</v>
          </cell>
          <cell r="C131">
            <v>28.2</v>
          </cell>
          <cell r="D131">
            <v>-66.6</v>
          </cell>
          <cell r="F131">
            <v>1.1433499999999999</v>
          </cell>
          <cell r="I131">
            <v>16.170000000000005</v>
          </cell>
        </row>
        <row r="132">
          <cell r="A132">
            <v>6.2</v>
          </cell>
          <cell r="C132">
            <v>25.3</v>
          </cell>
          <cell r="D132">
            <v>-70.8</v>
          </cell>
          <cell r="F132">
            <v>1.0823</v>
          </cell>
          <cell r="I132">
            <v>16.660000000000004</v>
          </cell>
        </row>
        <row r="133">
          <cell r="A133">
            <v>6.25</v>
          </cell>
          <cell r="C133">
            <v>28.8</v>
          </cell>
          <cell r="D133">
            <v>-72.7</v>
          </cell>
          <cell r="F133">
            <v>1.001825</v>
          </cell>
          <cell r="I133">
            <v>17.150000000000002</v>
          </cell>
        </row>
        <row r="134">
          <cell r="A134">
            <v>6.3</v>
          </cell>
          <cell r="C134">
            <v>31.8</v>
          </cell>
          <cell r="D134">
            <v>-74.9</v>
          </cell>
          <cell r="F134">
            <v>1.091275</v>
          </cell>
          <cell r="I134">
            <v>17.64</v>
          </cell>
        </row>
        <row r="135">
          <cell r="A135">
            <v>6.35</v>
          </cell>
          <cell r="C135">
            <v>39.2</v>
          </cell>
          <cell r="D135">
            <v>-76.6</v>
          </cell>
          <cell r="F135">
            <v>1.16085</v>
          </cell>
          <cell r="I135">
            <v>18.13</v>
          </cell>
        </row>
        <row r="136">
          <cell r="A136">
            <v>6.4</v>
          </cell>
          <cell r="C136">
            <v>32.1</v>
          </cell>
          <cell r="D136">
            <v>-79.7</v>
          </cell>
          <cell r="F136">
            <v>1.060075</v>
          </cell>
          <cell r="I136">
            <v>18.620000000000005</v>
          </cell>
        </row>
        <row r="137">
          <cell r="A137">
            <v>6.45</v>
          </cell>
          <cell r="C137">
            <v>31.9</v>
          </cell>
          <cell r="D137">
            <v>-79.8</v>
          </cell>
          <cell r="F137">
            <v>1.0300500000000001</v>
          </cell>
          <cell r="I137">
            <v>19.110000000000003</v>
          </cell>
        </row>
        <row r="138">
          <cell r="A138">
            <v>6.5</v>
          </cell>
          <cell r="C138">
            <v>30.6</v>
          </cell>
          <cell r="D138">
            <v>-80.2</v>
          </cell>
          <cell r="F138">
            <v>1.10995</v>
          </cell>
          <cell r="I138">
            <v>19.6</v>
          </cell>
        </row>
        <row r="139">
          <cell r="A139">
            <v>6.55</v>
          </cell>
          <cell r="C139">
            <v>32.7</v>
          </cell>
          <cell r="D139">
            <v>-82.3</v>
          </cell>
          <cell r="F139">
            <v>1.149425</v>
          </cell>
          <cell r="I139">
            <v>20.09</v>
          </cell>
        </row>
        <row r="140">
          <cell r="A140">
            <v>6.6</v>
          </cell>
          <cell r="C140">
            <v>34.8</v>
          </cell>
          <cell r="D140">
            <v>-81.5</v>
          </cell>
          <cell r="F140">
            <v>1.019625</v>
          </cell>
          <cell r="I140">
            <v>20.58</v>
          </cell>
        </row>
        <row r="141">
          <cell r="A141">
            <v>6.65</v>
          </cell>
          <cell r="C141">
            <v>40.9</v>
          </cell>
          <cell r="D141">
            <v>-81.4</v>
          </cell>
          <cell r="F141">
            <v>0.95965</v>
          </cell>
          <cell r="I141">
            <v>21.070000000000004</v>
          </cell>
        </row>
        <row r="142">
          <cell r="A142">
            <v>6.7</v>
          </cell>
          <cell r="C142">
            <v>37</v>
          </cell>
          <cell r="D142">
            <v>-82.3</v>
          </cell>
          <cell r="F142">
            <v>0.999425</v>
          </cell>
          <cell r="I142">
            <v>21.560000000000002</v>
          </cell>
        </row>
        <row r="143">
          <cell r="A143">
            <v>6.75</v>
          </cell>
          <cell r="C143">
            <v>35.5</v>
          </cell>
          <cell r="D143">
            <v>-83.4</v>
          </cell>
          <cell r="F143">
            <v>1.00915</v>
          </cell>
          <cell r="I143">
            <v>22.05</v>
          </cell>
        </row>
        <row r="144">
          <cell r="A144">
            <v>6.8</v>
          </cell>
          <cell r="C144">
            <v>35.5</v>
          </cell>
          <cell r="D144">
            <v>-83</v>
          </cell>
          <cell r="F144">
            <v>1.1192499999999999</v>
          </cell>
          <cell r="I144">
            <v>22.54</v>
          </cell>
        </row>
        <row r="145">
          <cell r="A145">
            <v>6.85</v>
          </cell>
          <cell r="C145">
            <v>32.8</v>
          </cell>
          <cell r="D145">
            <v>-83.8</v>
          </cell>
          <cell r="F145">
            <v>1.48905</v>
          </cell>
          <cell r="I145">
            <v>23.029999999999998</v>
          </cell>
        </row>
        <row r="146">
          <cell r="A146">
            <v>6.9</v>
          </cell>
          <cell r="C146">
            <v>35.7</v>
          </cell>
          <cell r="D146">
            <v>-83.2</v>
          </cell>
          <cell r="F146">
            <v>1.4792</v>
          </cell>
          <cell r="I146">
            <v>23.520000000000007</v>
          </cell>
        </row>
        <row r="147">
          <cell r="A147">
            <v>6.95</v>
          </cell>
          <cell r="C147">
            <v>38.2</v>
          </cell>
          <cell r="D147">
            <v>-82.2</v>
          </cell>
          <cell r="F147">
            <v>1.27945</v>
          </cell>
          <cell r="I147">
            <v>24.010000000000005</v>
          </cell>
        </row>
        <row r="148">
          <cell r="A148">
            <v>7</v>
          </cell>
          <cell r="C148">
            <v>38.4</v>
          </cell>
          <cell r="D148">
            <v>-82.7</v>
          </cell>
          <cell r="F148">
            <v>1.099325</v>
          </cell>
          <cell r="I148">
            <v>24.5</v>
          </cell>
        </row>
        <row r="149">
          <cell r="A149">
            <v>7.05</v>
          </cell>
          <cell r="C149">
            <v>40.3</v>
          </cell>
          <cell r="D149">
            <v>-9.7</v>
          </cell>
          <cell r="F149">
            <v>1.0575750000000002</v>
          </cell>
          <cell r="I149">
            <v>24.99</v>
          </cell>
        </row>
        <row r="150">
          <cell r="A150">
            <v>7.1</v>
          </cell>
          <cell r="C150">
            <v>40.7</v>
          </cell>
          <cell r="D150">
            <v>-43.9</v>
          </cell>
          <cell r="F150">
            <v>1.049025</v>
          </cell>
          <cell r="I150">
            <v>25.479999999999997</v>
          </cell>
        </row>
        <row r="151">
          <cell r="A151">
            <v>7.15</v>
          </cell>
          <cell r="C151">
            <v>41.3</v>
          </cell>
          <cell r="D151">
            <v>-53.2</v>
          </cell>
          <cell r="F151">
            <v>1.0367</v>
          </cell>
          <cell r="I151">
            <v>25.970000000000006</v>
          </cell>
        </row>
        <row r="152">
          <cell r="A152">
            <v>7.2</v>
          </cell>
          <cell r="C152">
            <v>38.8</v>
          </cell>
          <cell r="D152">
            <v>-58.4</v>
          </cell>
          <cell r="F152">
            <v>1.0454</v>
          </cell>
          <cell r="I152">
            <v>26.460000000000004</v>
          </cell>
        </row>
        <row r="153">
          <cell r="A153">
            <v>7.25</v>
          </cell>
          <cell r="C153">
            <v>36.9</v>
          </cell>
          <cell r="D153">
            <v>-60.7</v>
          </cell>
          <cell r="F153">
            <v>1.0748250000000001</v>
          </cell>
          <cell r="I153">
            <v>26.950000000000003</v>
          </cell>
        </row>
        <row r="154">
          <cell r="A154">
            <v>7.3</v>
          </cell>
          <cell r="C154">
            <v>33.4</v>
          </cell>
          <cell r="D154">
            <v>-62.6</v>
          </cell>
          <cell r="F154">
            <v>1.0843500000000001</v>
          </cell>
          <cell r="I154">
            <v>27.44</v>
          </cell>
        </row>
        <row r="155">
          <cell r="A155">
            <v>7.35</v>
          </cell>
          <cell r="C155">
            <v>30</v>
          </cell>
          <cell r="D155">
            <v>-64.9</v>
          </cell>
          <cell r="F155">
            <v>1.123775</v>
          </cell>
          <cell r="I155">
            <v>27.93</v>
          </cell>
        </row>
        <row r="156">
          <cell r="A156">
            <v>7.4</v>
          </cell>
          <cell r="C156">
            <v>27.5</v>
          </cell>
          <cell r="D156">
            <v>-67.6</v>
          </cell>
          <cell r="F156">
            <v>1.1931</v>
          </cell>
          <cell r="I156">
            <v>28.420000000000005</v>
          </cell>
        </row>
        <row r="157">
          <cell r="A157">
            <v>7.45</v>
          </cell>
          <cell r="C157">
            <v>25.7</v>
          </cell>
          <cell r="D157">
            <v>-69.8</v>
          </cell>
          <cell r="F157">
            <v>1.26255</v>
          </cell>
          <cell r="I157">
            <v>28.910000000000004</v>
          </cell>
        </row>
        <row r="158">
          <cell r="A158">
            <v>7.5</v>
          </cell>
          <cell r="C158">
            <v>31.2</v>
          </cell>
          <cell r="D158">
            <v>-71.2</v>
          </cell>
          <cell r="F158">
            <v>1.2922</v>
          </cell>
          <cell r="I158">
            <v>29.400000000000002</v>
          </cell>
        </row>
        <row r="159">
          <cell r="A159">
            <v>7.55</v>
          </cell>
          <cell r="C159">
            <v>31.3</v>
          </cell>
          <cell r="D159">
            <v>-72.8</v>
          </cell>
          <cell r="F159">
            <v>1.2618</v>
          </cell>
          <cell r="I159">
            <v>29.89</v>
          </cell>
        </row>
        <row r="160">
          <cell r="A160">
            <v>7.6</v>
          </cell>
          <cell r="C160">
            <v>34.7</v>
          </cell>
          <cell r="D160">
            <v>-73.6</v>
          </cell>
          <cell r="F160">
            <v>1.2116</v>
          </cell>
          <cell r="I160">
            <v>30.38</v>
          </cell>
        </row>
        <row r="161">
          <cell r="A161">
            <v>7.65</v>
          </cell>
          <cell r="C161">
            <v>35.5</v>
          </cell>
          <cell r="D161">
            <v>-74.6</v>
          </cell>
          <cell r="F161">
            <v>1.25135</v>
          </cell>
          <cell r="I161">
            <v>30.870000000000005</v>
          </cell>
        </row>
        <row r="162">
          <cell r="A162">
            <v>7.7</v>
          </cell>
          <cell r="C162">
            <v>39.6</v>
          </cell>
          <cell r="D162">
            <v>-75</v>
          </cell>
          <cell r="F162">
            <v>1.3812499999999999</v>
          </cell>
          <cell r="I162">
            <v>31.360000000000003</v>
          </cell>
        </row>
        <row r="163">
          <cell r="A163">
            <v>7.75</v>
          </cell>
          <cell r="C163">
            <v>39.2</v>
          </cell>
          <cell r="D163">
            <v>-75.8</v>
          </cell>
          <cell r="F163">
            <v>1.26105</v>
          </cell>
          <cell r="I163">
            <v>31.85</v>
          </cell>
        </row>
        <row r="164">
          <cell r="A164">
            <v>7.8</v>
          </cell>
          <cell r="C164">
            <v>37.2</v>
          </cell>
          <cell r="D164">
            <v>-76.4</v>
          </cell>
          <cell r="F164">
            <v>1.1809</v>
          </cell>
          <cell r="I164">
            <v>32.34</v>
          </cell>
        </row>
        <row r="165">
          <cell r="A165">
            <v>7.85</v>
          </cell>
          <cell r="C165">
            <v>36.3</v>
          </cell>
          <cell r="D165">
            <v>-76.8</v>
          </cell>
          <cell r="F165">
            <v>1.1807999999999998</v>
          </cell>
          <cell r="I165">
            <v>32.83</v>
          </cell>
        </row>
        <row r="166">
          <cell r="A166">
            <v>7.9</v>
          </cell>
          <cell r="C166">
            <v>32.1</v>
          </cell>
          <cell r="D166">
            <v>-77.9</v>
          </cell>
          <cell r="F166">
            <v>1.210525</v>
          </cell>
          <cell r="I166">
            <v>33.32000000000001</v>
          </cell>
        </row>
        <row r="167">
          <cell r="A167">
            <v>7.95</v>
          </cell>
          <cell r="C167">
            <v>32.2</v>
          </cell>
          <cell r="D167">
            <v>-78.6</v>
          </cell>
          <cell r="F167">
            <v>1.21035</v>
          </cell>
          <cell r="I167">
            <v>33.81</v>
          </cell>
        </row>
        <row r="168">
          <cell r="A168">
            <v>8</v>
          </cell>
          <cell r="C168">
            <v>38.5</v>
          </cell>
          <cell r="D168">
            <v>-79.5</v>
          </cell>
          <cell r="F168">
            <v>1.240125</v>
          </cell>
          <cell r="I168">
            <v>34.300000000000004</v>
          </cell>
        </row>
        <row r="169">
          <cell r="A169">
            <v>8.05</v>
          </cell>
          <cell r="C169">
            <v>42.6</v>
          </cell>
          <cell r="D169">
            <v>15</v>
          </cell>
          <cell r="F169">
            <v>1.2037499999999999</v>
          </cell>
          <cell r="I169">
            <v>34.790000000000006</v>
          </cell>
        </row>
        <row r="170">
          <cell r="A170">
            <v>8.1</v>
          </cell>
          <cell r="C170">
            <v>44.2</v>
          </cell>
          <cell r="D170">
            <v>-40.9</v>
          </cell>
          <cell r="F170">
            <v>1.219775</v>
          </cell>
          <cell r="I170">
            <v>35.28</v>
          </cell>
        </row>
        <row r="171">
          <cell r="A171">
            <v>8.15</v>
          </cell>
          <cell r="C171">
            <v>42.8</v>
          </cell>
          <cell r="D171">
            <v>-51.7</v>
          </cell>
          <cell r="F171">
            <v>1.307075</v>
          </cell>
          <cell r="I171">
            <v>35.77</v>
          </cell>
        </row>
        <row r="172">
          <cell r="A172">
            <v>8.2</v>
          </cell>
          <cell r="C172">
            <v>44.2</v>
          </cell>
          <cell r="D172">
            <v>-58.9</v>
          </cell>
          <cell r="F172">
            <v>1.4452749999999999</v>
          </cell>
          <cell r="I172">
            <v>36.26</v>
          </cell>
        </row>
        <row r="173">
          <cell r="A173">
            <v>8.25</v>
          </cell>
          <cell r="C173">
            <v>44.7</v>
          </cell>
          <cell r="D173">
            <v>-61</v>
          </cell>
          <cell r="F173">
            <v>1.36475</v>
          </cell>
          <cell r="I173">
            <v>36.75</v>
          </cell>
        </row>
        <row r="174">
          <cell r="A174">
            <v>8.3</v>
          </cell>
          <cell r="C174">
            <v>46.5</v>
          </cell>
          <cell r="D174">
            <v>-64.2</v>
          </cell>
          <cell r="F174">
            <v>1.2839500000000001</v>
          </cell>
          <cell r="I174">
            <v>37.24000000000001</v>
          </cell>
        </row>
        <row r="175">
          <cell r="A175">
            <v>8.35</v>
          </cell>
          <cell r="C175">
            <v>46.8</v>
          </cell>
          <cell r="D175">
            <v>-65.1</v>
          </cell>
          <cell r="F175">
            <v>1.263725</v>
          </cell>
          <cell r="I175">
            <v>37.73</v>
          </cell>
        </row>
        <row r="176">
          <cell r="A176">
            <v>8.4</v>
          </cell>
          <cell r="C176">
            <v>44.4</v>
          </cell>
          <cell r="D176">
            <v>-66.3</v>
          </cell>
          <cell r="F176">
            <v>1.273425</v>
          </cell>
          <cell r="I176">
            <v>38.220000000000006</v>
          </cell>
        </row>
        <row r="177">
          <cell r="A177">
            <v>8.45</v>
          </cell>
          <cell r="C177">
            <v>40</v>
          </cell>
          <cell r="D177">
            <v>-67.8</v>
          </cell>
          <cell r="F177">
            <v>1.30305</v>
          </cell>
          <cell r="I177">
            <v>38.709999999999994</v>
          </cell>
        </row>
        <row r="178">
          <cell r="A178">
            <v>8.5</v>
          </cell>
          <cell r="C178">
            <v>34.4</v>
          </cell>
          <cell r="D178">
            <v>-69.3</v>
          </cell>
          <cell r="F178">
            <v>1.322675</v>
          </cell>
          <cell r="I178">
            <v>39.2</v>
          </cell>
        </row>
        <row r="179">
          <cell r="A179">
            <v>8.55</v>
          </cell>
          <cell r="C179">
            <v>32.7</v>
          </cell>
          <cell r="D179">
            <v>-70.1</v>
          </cell>
          <cell r="F179">
            <v>1.352475</v>
          </cell>
          <cell r="I179">
            <v>39.69000000000001</v>
          </cell>
        </row>
        <row r="180">
          <cell r="A180">
            <v>8.6</v>
          </cell>
          <cell r="C180">
            <v>32.8</v>
          </cell>
          <cell r="D180">
            <v>-72.2</v>
          </cell>
          <cell r="F180">
            <v>1.37195</v>
          </cell>
          <cell r="I180">
            <v>40.18</v>
          </cell>
        </row>
        <row r="181">
          <cell r="A181">
            <v>8.65</v>
          </cell>
          <cell r="C181">
            <v>31.5</v>
          </cell>
          <cell r="D181">
            <v>-73.8</v>
          </cell>
          <cell r="F181">
            <v>1.4215499999999999</v>
          </cell>
          <cell r="I181">
            <v>40.67000000000001</v>
          </cell>
        </row>
        <row r="182">
          <cell r="A182">
            <v>8.7</v>
          </cell>
          <cell r="C182">
            <v>29.2</v>
          </cell>
          <cell r="D182">
            <v>-75.1</v>
          </cell>
          <cell r="F182">
            <v>1.421225</v>
          </cell>
          <cell r="I182">
            <v>41.16</v>
          </cell>
        </row>
        <row r="183">
          <cell r="A183">
            <v>8.75</v>
          </cell>
          <cell r="C183">
            <v>25.9</v>
          </cell>
          <cell r="D183">
            <v>-75.7</v>
          </cell>
          <cell r="F183">
            <v>1.3910749999999998</v>
          </cell>
          <cell r="I183">
            <v>41.650000000000006</v>
          </cell>
        </row>
        <row r="184">
          <cell r="A184">
            <v>8.8</v>
          </cell>
          <cell r="C184">
            <v>25.9</v>
          </cell>
          <cell r="D184">
            <v>-76.2</v>
          </cell>
          <cell r="F184">
            <v>1.41095</v>
          </cell>
          <cell r="I184">
            <v>42.14000000000001</v>
          </cell>
        </row>
        <row r="185">
          <cell r="A185">
            <v>8.85</v>
          </cell>
          <cell r="C185">
            <v>27.8</v>
          </cell>
          <cell r="D185">
            <v>-76.7</v>
          </cell>
          <cell r="F185">
            <v>1.530825</v>
          </cell>
          <cell r="I185">
            <v>42.63</v>
          </cell>
        </row>
        <row r="186">
          <cell r="A186">
            <v>8.9</v>
          </cell>
          <cell r="C186">
            <v>30.7</v>
          </cell>
          <cell r="D186">
            <v>-77.2</v>
          </cell>
          <cell r="F186">
            <v>1.5807</v>
          </cell>
          <cell r="I186">
            <v>43.120000000000005</v>
          </cell>
        </row>
        <row r="187">
          <cell r="A187">
            <v>8.95</v>
          </cell>
          <cell r="C187">
            <v>31.9</v>
          </cell>
          <cell r="D187">
            <v>-77.4</v>
          </cell>
          <cell r="F187">
            <v>1.63065</v>
          </cell>
          <cell r="I187">
            <v>43.61</v>
          </cell>
        </row>
        <row r="188">
          <cell r="A188">
            <v>9</v>
          </cell>
          <cell r="C188">
            <v>31.6</v>
          </cell>
          <cell r="D188">
            <v>-77.6</v>
          </cell>
          <cell r="F188">
            <v>1.6405999999999998</v>
          </cell>
          <cell r="I188">
            <v>44.1</v>
          </cell>
        </row>
        <row r="189">
          <cell r="A189">
            <v>9.05</v>
          </cell>
          <cell r="C189">
            <v>34.5</v>
          </cell>
          <cell r="D189">
            <v>-31.6</v>
          </cell>
          <cell r="F189">
            <v>1.5021</v>
          </cell>
          <cell r="I189">
            <v>44.59000000000001</v>
          </cell>
        </row>
        <row r="190">
          <cell r="A190">
            <v>9.1</v>
          </cell>
          <cell r="C190">
            <v>39.8</v>
          </cell>
          <cell r="D190">
            <v>-48.6</v>
          </cell>
          <cell r="F190">
            <v>1.3978499999999998</v>
          </cell>
          <cell r="I190">
            <v>45.08</v>
          </cell>
        </row>
        <row r="191">
          <cell r="A191">
            <v>9.15</v>
          </cell>
          <cell r="C191">
            <v>44.1</v>
          </cell>
          <cell r="D191">
            <v>-55.4</v>
          </cell>
          <cell r="F191">
            <v>1.40615</v>
          </cell>
          <cell r="I191">
            <v>45.57000000000001</v>
          </cell>
        </row>
        <row r="192">
          <cell r="A192">
            <v>9.2</v>
          </cell>
          <cell r="C192">
            <v>43.6</v>
          </cell>
          <cell r="D192">
            <v>-58.3</v>
          </cell>
          <cell r="F192">
            <v>1.445425</v>
          </cell>
          <cell r="I192">
            <v>46.059999999999995</v>
          </cell>
        </row>
        <row r="193">
          <cell r="A193">
            <v>9.25</v>
          </cell>
          <cell r="C193">
            <v>40.7</v>
          </cell>
          <cell r="D193">
            <v>-59.8</v>
          </cell>
          <cell r="F193">
            <v>1.48505</v>
          </cell>
          <cell r="I193">
            <v>46.550000000000004</v>
          </cell>
        </row>
        <row r="194">
          <cell r="A194">
            <v>9.3</v>
          </cell>
          <cell r="C194">
            <v>38.2</v>
          </cell>
          <cell r="D194">
            <v>-62.3</v>
          </cell>
          <cell r="F194">
            <v>1.484425</v>
          </cell>
          <cell r="I194">
            <v>47.04000000000001</v>
          </cell>
        </row>
        <row r="195">
          <cell r="A195">
            <v>9.35</v>
          </cell>
          <cell r="C195">
            <v>35.9</v>
          </cell>
          <cell r="D195">
            <v>-66.2</v>
          </cell>
          <cell r="F195">
            <v>1.51345</v>
          </cell>
          <cell r="I195">
            <v>47.53</v>
          </cell>
        </row>
        <row r="196">
          <cell r="A196">
            <v>9.4</v>
          </cell>
          <cell r="C196">
            <v>35</v>
          </cell>
          <cell r="D196">
            <v>-68.6</v>
          </cell>
          <cell r="F196">
            <v>1.56285</v>
          </cell>
          <cell r="I196">
            <v>48.02000000000001</v>
          </cell>
        </row>
        <row r="197">
          <cell r="A197">
            <v>9.45</v>
          </cell>
          <cell r="C197">
            <v>36.1</v>
          </cell>
          <cell r="D197">
            <v>-69.9</v>
          </cell>
          <cell r="F197">
            <v>1.5925250000000002</v>
          </cell>
          <cell r="I197">
            <v>48.51</v>
          </cell>
        </row>
        <row r="198">
          <cell r="A198">
            <v>9.5</v>
          </cell>
          <cell r="C198">
            <v>35.9</v>
          </cell>
          <cell r="D198">
            <v>-69.9</v>
          </cell>
          <cell r="F198">
            <v>1.6025250000000002</v>
          </cell>
          <cell r="I198">
            <v>49</v>
          </cell>
        </row>
        <row r="199">
          <cell r="A199">
            <v>9.55</v>
          </cell>
          <cell r="C199">
            <v>35.6</v>
          </cell>
          <cell r="D199">
            <v>-71.3</v>
          </cell>
          <cell r="F199">
            <v>1.582175</v>
          </cell>
          <cell r="I199">
            <v>49.49000000000001</v>
          </cell>
        </row>
        <row r="200">
          <cell r="A200">
            <v>9.6</v>
          </cell>
          <cell r="C200">
            <v>37</v>
          </cell>
          <cell r="D200">
            <v>-70</v>
          </cell>
          <cell r="F200">
            <v>1.6624999999999999</v>
          </cell>
          <cell r="I200">
            <v>49.98</v>
          </cell>
        </row>
        <row r="201">
          <cell r="A201">
            <v>9.65</v>
          </cell>
          <cell r="C201">
            <v>40</v>
          </cell>
          <cell r="D201">
            <v>-71.2</v>
          </cell>
          <cell r="F201">
            <v>1.6522</v>
          </cell>
          <cell r="I201">
            <v>50.470000000000006</v>
          </cell>
        </row>
        <row r="202">
          <cell r="A202">
            <v>9.7</v>
          </cell>
          <cell r="C202">
            <v>45.3</v>
          </cell>
          <cell r="D202">
            <v>-71.2</v>
          </cell>
          <cell r="F202">
            <v>1.7122</v>
          </cell>
          <cell r="I202">
            <v>50.959999999999994</v>
          </cell>
        </row>
        <row r="203">
          <cell r="A203">
            <v>9.75</v>
          </cell>
          <cell r="C203">
            <v>43.6</v>
          </cell>
          <cell r="D203">
            <v>-70.3</v>
          </cell>
          <cell r="F203">
            <v>1.7524250000000001</v>
          </cell>
          <cell r="I203">
            <v>51.45</v>
          </cell>
        </row>
        <row r="204">
          <cell r="A204">
            <v>9.8</v>
          </cell>
          <cell r="C204">
            <v>44.4</v>
          </cell>
          <cell r="D204">
            <v>-71.5</v>
          </cell>
          <cell r="F204">
            <v>1.8621249999999998</v>
          </cell>
          <cell r="I204">
            <v>51.94000000000001</v>
          </cell>
        </row>
        <row r="205">
          <cell r="A205">
            <v>9.85</v>
          </cell>
          <cell r="C205">
            <v>47</v>
          </cell>
          <cell r="D205">
            <v>-71.4</v>
          </cell>
          <cell r="F205">
            <v>1.86215</v>
          </cell>
          <cell r="I205">
            <v>52.43</v>
          </cell>
        </row>
        <row r="206">
          <cell r="A206">
            <v>9.9</v>
          </cell>
          <cell r="C206">
            <v>50.4</v>
          </cell>
          <cell r="D206">
            <v>-71.4</v>
          </cell>
          <cell r="F206">
            <v>1.75215</v>
          </cell>
          <cell r="I206">
            <v>52.92000000000001</v>
          </cell>
        </row>
        <row r="207">
          <cell r="A207">
            <v>9.95</v>
          </cell>
          <cell r="C207">
            <v>51.1</v>
          </cell>
          <cell r="D207">
            <v>-73.2</v>
          </cell>
          <cell r="F207">
            <v>1.6817</v>
          </cell>
          <cell r="I207">
            <v>53.41</v>
          </cell>
        </row>
        <row r="208">
          <cell r="A208">
            <v>10</v>
          </cell>
          <cell r="C208">
            <v>55.6</v>
          </cell>
          <cell r="D208">
            <v>-74.3</v>
          </cell>
          <cell r="F208">
            <v>1.681425</v>
          </cell>
          <cell r="I208">
            <v>53.900000000000006</v>
          </cell>
        </row>
        <row r="209">
          <cell r="A209">
            <v>10.05</v>
          </cell>
          <cell r="C209">
            <v>59.3</v>
          </cell>
          <cell r="D209">
            <v>-74.9</v>
          </cell>
          <cell r="F209">
            <v>1.6912749999999999</v>
          </cell>
          <cell r="I209">
            <v>54.39000000000001</v>
          </cell>
        </row>
        <row r="210">
          <cell r="A210">
            <v>10.1</v>
          </cell>
          <cell r="C210">
            <v>61.6</v>
          </cell>
          <cell r="D210">
            <v>-75.5</v>
          </cell>
          <cell r="F210">
            <v>1.711125</v>
          </cell>
          <cell r="I210">
            <v>54.88</v>
          </cell>
        </row>
        <row r="211">
          <cell r="A211">
            <v>10.15</v>
          </cell>
          <cell r="C211">
            <v>63.6</v>
          </cell>
          <cell r="D211">
            <v>-26.5</v>
          </cell>
          <cell r="F211">
            <v>1.6733749999999998</v>
          </cell>
          <cell r="I211">
            <v>55.370000000000005</v>
          </cell>
        </row>
        <row r="212">
          <cell r="A212">
            <v>10.2</v>
          </cell>
          <cell r="C212">
            <v>61.7</v>
          </cell>
          <cell r="D212">
            <v>-45.6</v>
          </cell>
          <cell r="F212">
            <v>1.6885999999999999</v>
          </cell>
          <cell r="I212">
            <v>55.86</v>
          </cell>
        </row>
        <row r="213">
          <cell r="A213">
            <v>10.25</v>
          </cell>
          <cell r="C213">
            <v>61.2</v>
          </cell>
          <cell r="D213">
            <v>-53.4</v>
          </cell>
          <cell r="F213">
            <v>1.66665</v>
          </cell>
          <cell r="I213">
            <v>56.35</v>
          </cell>
        </row>
        <row r="214">
          <cell r="A214">
            <v>10.3</v>
          </cell>
          <cell r="C214">
            <v>63.3</v>
          </cell>
          <cell r="D214">
            <v>-55.9</v>
          </cell>
          <cell r="F214">
            <v>1.6660249999999999</v>
          </cell>
          <cell r="I214">
            <v>56.84000000000001</v>
          </cell>
        </row>
        <row r="215">
          <cell r="A215">
            <v>10.35</v>
          </cell>
          <cell r="C215">
            <v>63.8</v>
          </cell>
          <cell r="D215">
            <v>-59</v>
          </cell>
          <cell r="F215">
            <v>1.6152499999999999</v>
          </cell>
          <cell r="I215">
            <v>57.33</v>
          </cell>
        </row>
        <row r="216">
          <cell r="A216">
            <v>10.4</v>
          </cell>
          <cell r="C216">
            <v>61.7</v>
          </cell>
          <cell r="D216">
            <v>-61.6</v>
          </cell>
          <cell r="F216">
            <v>1.5846</v>
          </cell>
          <cell r="I216">
            <v>57.82000000000001</v>
          </cell>
        </row>
        <row r="217">
          <cell r="A217">
            <v>10.45</v>
          </cell>
          <cell r="C217">
            <v>56.6</v>
          </cell>
          <cell r="D217">
            <v>-63.3</v>
          </cell>
          <cell r="F217">
            <v>1.634175</v>
          </cell>
          <cell r="I217">
            <v>58.309999999999995</v>
          </cell>
        </row>
        <row r="218">
          <cell r="A218">
            <v>10.5</v>
          </cell>
          <cell r="C218">
            <v>50.7</v>
          </cell>
          <cell r="D218">
            <v>-65</v>
          </cell>
          <cell r="F218">
            <v>1.74375</v>
          </cell>
          <cell r="I218">
            <v>58.800000000000004</v>
          </cell>
        </row>
        <row r="219">
          <cell r="A219">
            <v>10.55</v>
          </cell>
          <cell r="C219">
            <v>48.6</v>
          </cell>
          <cell r="D219">
            <v>-66.4</v>
          </cell>
          <cell r="F219">
            <v>1.8734</v>
          </cell>
          <cell r="I219">
            <v>59.29000000000001</v>
          </cell>
        </row>
        <row r="220">
          <cell r="A220">
            <v>10.6</v>
          </cell>
          <cell r="C220">
            <v>48.2</v>
          </cell>
          <cell r="D220">
            <v>-68.5</v>
          </cell>
          <cell r="F220">
            <v>1.942875</v>
          </cell>
          <cell r="I220">
            <v>59.78</v>
          </cell>
        </row>
        <row r="221">
          <cell r="A221">
            <v>10.65</v>
          </cell>
          <cell r="C221">
            <v>51.8</v>
          </cell>
          <cell r="D221">
            <v>-69.9</v>
          </cell>
          <cell r="F221">
            <v>1.9925249999999999</v>
          </cell>
          <cell r="I221">
            <v>60.27000000000001</v>
          </cell>
        </row>
        <row r="222">
          <cell r="A222">
            <v>10.7</v>
          </cell>
          <cell r="C222">
            <v>54</v>
          </cell>
          <cell r="D222">
            <v>-71.5</v>
          </cell>
          <cell r="F222">
            <v>1.972125</v>
          </cell>
          <cell r="I222">
            <v>60.76</v>
          </cell>
        </row>
        <row r="223">
          <cell r="A223">
            <v>10.75</v>
          </cell>
          <cell r="C223">
            <v>63.9</v>
          </cell>
          <cell r="D223">
            <v>-72.5</v>
          </cell>
          <cell r="F223">
            <v>1.931875</v>
          </cell>
          <cell r="I223">
            <v>61.25000000000001</v>
          </cell>
        </row>
        <row r="224">
          <cell r="A224">
            <v>10.8</v>
          </cell>
          <cell r="C224">
            <v>62.1</v>
          </cell>
          <cell r="D224">
            <v>-74.1</v>
          </cell>
          <cell r="F224">
            <v>2.051475</v>
          </cell>
          <cell r="I224">
            <v>61.74000000000001</v>
          </cell>
        </row>
        <row r="225">
          <cell r="A225">
            <v>10.85</v>
          </cell>
          <cell r="C225">
            <v>68.4</v>
          </cell>
          <cell r="D225">
            <v>-75</v>
          </cell>
          <cell r="F225">
            <v>2.38125</v>
          </cell>
          <cell r="I225">
            <v>62.230000000000004</v>
          </cell>
        </row>
        <row r="226">
          <cell r="A226">
            <v>10.9</v>
          </cell>
          <cell r="C226">
            <v>65.4</v>
          </cell>
          <cell r="D226">
            <v>-76</v>
          </cell>
          <cell r="F226">
            <v>2.291</v>
          </cell>
          <cell r="I226">
            <v>62.720000000000006</v>
          </cell>
        </row>
        <row r="227">
          <cell r="A227">
            <v>10.95</v>
          </cell>
          <cell r="C227">
            <v>57.1</v>
          </cell>
          <cell r="D227">
            <v>-77</v>
          </cell>
          <cell r="F227">
            <v>1.98075</v>
          </cell>
          <cell r="I227">
            <v>63.21</v>
          </cell>
        </row>
        <row r="228">
          <cell r="A228">
            <v>11</v>
          </cell>
          <cell r="C228">
            <v>52.4</v>
          </cell>
          <cell r="D228">
            <v>-78</v>
          </cell>
          <cell r="F228">
            <v>1.8804999999999998</v>
          </cell>
          <cell r="I228">
            <v>63.7</v>
          </cell>
        </row>
        <row r="229">
          <cell r="A229">
            <v>11.05</v>
          </cell>
          <cell r="C229">
            <v>46.9</v>
          </cell>
          <cell r="D229">
            <v>-78.3</v>
          </cell>
          <cell r="F229">
            <v>1.920425</v>
          </cell>
          <cell r="I229">
            <v>64.19000000000001</v>
          </cell>
        </row>
        <row r="230">
          <cell r="A230">
            <v>11.1</v>
          </cell>
          <cell r="C230">
            <v>49.7</v>
          </cell>
          <cell r="D230">
            <v>-79.1</v>
          </cell>
          <cell r="F230">
            <v>2.0502249999999997</v>
          </cell>
          <cell r="I230">
            <v>64.68</v>
          </cell>
        </row>
        <row r="231">
          <cell r="A231">
            <v>11.15</v>
          </cell>
          <cell r="C231">
            <v>53.7</v>
          </cell>
          <cell r="D231">
            <v>-79.8</v>
          </cell>
          <cell r="F231">
            <v>2.14005</v>
          </cell>
          <cell r="I231">
            <v>65.17</v>
          </cell>
        </row>
        <row r="232">
          <cell r="A232">
            <v>11.2</v>
          </cell>
          <cell r="C232">
            <v>59.5</v>
          </cell>
          <cell r="D232">
            <v>-80.3</v>
          </cell>
          <cell r="F232">
            <v>2.0999250000000003</v>
          </cell>
          <cell r="I232">
            <v>65.66</v>
          </cell>
        </row>
        <row r="233">
          <cell r="A233">
            <v>11.25</v>
          </cell>
          <cell r="C233">
            <v>57</v>
          </cell>
          <cell r="D233">
            <v>-35.8</v>
          </cell>
          <cell r="F233">
            <v>2.09105</v>
          </cell>
          <cell r="I233">
            <v>66.15</v>
          </cell>
        </row>
        <row r="234">
          <cell r="A234">
            <v>11.3</v>
          </cell>
          <cell r="C234">
            <v>58</v>
          </cell>
          <cell r="D234">
            <v>-55.2</v>
          </cell>
          <cell r="F234">
            <v>2.0462000000000002</v>
          </cell>
          <cell r="I234">
            <v>66.64000000000001</v>
          </cell>
        </row>
        <row r="235">
          <cell r="A235">
            <v>11.35</v>
          </cell>
          <cell r="C235">
            <v>56.5</v>
          </cell>
          <cell r="D235">
            <v>-63.7</v>
          </cell>
          <cell r="F235">
            <v>2.104075</v>
          </cell>
          <cell r="I235">
            <v>67.13</v>
          </cell>
        </row>
        <row r="236">
          <cell r="A236">
            <v>11.4</v>
          </cell>
          <cell r="C236">
            <v>59.8</v>
          </cell>
          <cell r="D236">
            <v>-69</v>
          </cell>
          <cell r="F236">
            <v>2.1527499999999997</v>
          </cell>
          <cell r="I236">
            <v>67.62</v>
          </cell>
        </row>
        <row r="237">
          <cell r="A237">
            <v>11.45</v>
          </cell>
          <cell r="C237">
            <v>59.1</v>
          </cell>
          <cell r="D237">
            <v>-72.2</v>
          </cell>
          <cell r="F237">
            <v>2.15195</v>
          </cell>
          <cell r="I237">
            <v>68.11</v>
          </cell>
        </row>
        <row r="238">
          <cell r="A238">
            <v>11.5</v>
          </cell>
          <cell r="C238">
            <v>62.2</v>
          </cell>
          <cell r="D238">
            <v>-74.3</v>
          </cell>
          <cell r="F238">
            <v>2.0814250000000003</v>
          </cell>
          <cell r="I238">
            <v>68.60000000000001</v>
          </cell>
        </row>
        <row r="239">
          <cell r="A239">
            <v>11.55</v>
          </cell>
          <cell r="C239">
            <v>63.9</v>
          </cell>
          <cell r="D239">
            <v>-75.3</v>
          </cell>
          <cell r="F239">
            <v>2.001175</v>
          </cell>
          <cell r="I239">
            <v>69.09000000000002</v>
          </cell>
        </row>
        <row r="240">
          <cell r="A240">
            <v>11.6</v>
          </cell>
          <cell r="C240">
            <v>65.3</v>
          </cell>
          <cell r="D240">
            <v>-76.2</v>
          </cell>
          <cell r="F240">
            <v>1.95095</v>
          </cell>
          <cell r="I240">
            <v>69.58</v>
          </cell>
        </row>
        <row r="241">
          <cell r="A241">
            <v>11.65</v>
          </cell>
          <cell r="C241">
            <v>65.9</v>
          </cell>
          <cell r="D241">
            <v>-76.9</v>
          </cell>
          <cell r="F241">
            <v>1.8607749999999998</v>
          </cell>
          <cell r="I241">
            <v>70.07000000000001</v>
          </cell>
        </row>
        <row r="242">
          <cell r="A242">
            <v>11.7</v>
          </cell>
          <cell r="C242">
            <v>65.9</v>
          </cell>
          <cell r="D242">
            <v>-77.5</v>
          </cell>
          <cell r="F242">
            <v>1.7906250000000001</v>
          </cell>
          <cell r="I242">
            <v>70.56</v>
          </cell>
        </row>
        <row r="243">
          <cell r="A243">
            <v>11.75</v>
          </cell>
          <cell r="C243">
            <v>68</v>
          </cell>
          <cell r="D243">
            <v>-78</v>
          </cell>
          <cell r="F243">
            <v>1.7505</v>
          </cell>
          <cell r="I243">
            <v>71.05000000000001</v>
          </cell>
        </row>
        <row r="244">
          <cell r="A244">
            <v>11.8</v>
          </cell>
          <cell r="C244">
            <v>67.6</v>
          </cell>
          <cell r="D244">
            <v>-78</v>
          </cell>
          <cell r="F244">
            <v>1.6404999999999998</v>
          </cell>
          <cell r="I244">
            <v>71.54</v>
          </cell>
        </row>
        <row r="245">
          <cell r="A245">
            <v>11.85</v>
          </cell>
          <cell r="C245">
            <v>69.1</v>
          </cell>
          <cell r="D245">
            <v>-78.7</v>
          </cell>
          <cell r="F245">
            <v>1.6103249999999998</v>
          </cell>
          <cell r="I245">
            <v>72.03</v>
          </cell>
        </row>
        <row r="246">
          <cell r="A246">
            <v>11.9</v>
          </cell>
          <cell r="C246">
            <v>69.1</v>
          </cell>
          <cell r="D246">
            <v>-78.8</v>
          </cell>
          <cell r="F246">
            <v>1.6302999999999999</v>
          </cell>
          <cell r="I246">
            <v>72.52000000000001</v>
          </cell>
        </row>
        <row r="247">
          <cell r="A247">
            <v>11.95</v>
          </cell>
          <cell r="C247">
            <v>74.4</v>
          </cell>
          <cell r="D247">
            <v>-78.4</v>
          </cell>
          <cell r="F247">
            <v>1.7504</v>
          </cell>
          <cell r="I247">
            <v>73.01</v>
          </cell>
        </row>
        <row r="248">
          <cell r="A248">
            <v>12</v>
          </cell>
          <cell r="C248">
            <v>77.7</v>
          </cell>
          <cell r="D248">
            <v>-78.6</v>
          </cell>
          <cell r="F248">
            <v>1.75035</v>
          </cell>
          <cell r="I248">
            <v>73.5</v>
          </cell>
        </row>
        <row r="249">
          <cell r="A249">
            <v>12.05</v>
          </cell>
          <cell r="C249">
            <v>81.6</v>
          </cell>
          <cell r="D249">
            <v>-78.3</v>
          </cell>
          <cell r="F249">
            <v>1.740425</v>
          </cell>
          <cell r="I249">
            <v>73.99000000000001</v>
          </cell>
        </row>
        <row r="250">
          <cell r="A250">
            <v>12.1</v>
          </cell>
          <cell r="C250">
            <v>82</v>
          </cell>
          <cell r="D250">
            <v>-78.5</v>
          </cell>
          <cell r="F250">
            <v>1.740375</v>
          </cell>
          <cell r="I250">
            <v>74.48</v>
          </cell>
        </row>
        <row r="251">
          <cell r="A251">
            <v>12.15</v>
          </cell>
          <cell r="C251">
            <v>92</v>
          </cell>
          <cell r="D251">
            <v>-78.1</v>
          </cell>
          <cell r="F251">
            <v>1.810475</v>
          </cell>
          <cell r="I251">
            <v>74.97000000000001</v>
          </cell>
        </row>
        <row r="252">
          <cell r="A252">
            <v>12.2</v>
          </cell>
          <cell r="C252">
            <v>87</v>
          </cell>
          <cell r="D252">
            <v>-78.2</v>
          </cell>
          <cell r="F252">
            <v>1.94045</v>
          </cell>
          <cell r="I252">
            <v>75.46</v>
          </cell>
        </row>
        <row r="253">
          <cell r="A253">
            <v>12.25</v>
          </cell>
          <cell r="C253">
            <v>75.9</v>
          </cell>
          <cell r="D253">
            <v>-77.8</v>
          </cell>
          <cell r="F253">
            <v>1.95055</v>
          </cell>
          <cell r="I253">
            <v>75.95</v>
          </cell>
        </row>
        <row r="254">
          <cell r="A254">
            <v>12.3</v>
          </cell>
          <cell r="C254">
            <v>68.7</v>
          </cell>
          <cell r="D254">
            <v>-4.9</v>
          </cell>
          <cell r="F254">
            <v>1.998775</v>
          </cell>
          <cell r="I254">
            <v>76.44000000000001</v>
          </cell>
        </row>
        <row r="255">
          <cell r="A255">
            <v>12.35</v>
          </cell>
          <cell r="C255">
            <v>66.2</v>
          </cell>
          <cell r="D255">
            <v>-21.2</v>
          </cell>
          <cell r="F255">
            <v>2.1847</v>
          </cell>
          <cell r="I255">
            <v>76.93</v>
          </cell>
        </row>
        <row r="256">
          <cell r="A256">
            <v>12.4</v>
          </cell>
          <cell r="C256">
            <v>67.7</v>
          </cell>
          <cell r="D256">
            <v>-43.8</v>
          </cell>
          <cell r="F256">
            <v>2.3190500000000003</v>
          </cell>
          <cell r="I256">
            <v>77.42000000000002</v>
          </cell>
        </row>
        <row r="257">
          <cell r="A257">
            <v>12.45</v>
          </cell>
          <cell r="C257">
            <v>67.9</v>
          </cell>
          <cell r="D257">
            <v>-57.7</v>
          </cell>
          <cell r="F257">
            <v>2.3455749999999997</v>
          </cell>
          <cell r="I257">
            <v>77.91</v>
          </cell>
        </row>
        <row r="258">
          <cell r="A258">
            <v>12.5</v>
          </cell>
          <cell r="C258">
            <v>68.3</v>
          </cell>
          <cell r="D258">
            <v>-65</v>
          </cell>
          <cell r="F258">
            <v>2.3937500000000003</v>
          </cell>
          <cell r="I258">
            <v>78.4</v>
          </cell>
        </row>
        <row r="259">
          <cell r="A259">
            <v>12.55</v>
          </cell>
          <cell r="C259">
            <v>65.2</v>
          </cell>
          <cell r="D259">
            <v>-68.1</v>
          </cell>
          <cell r="F259">
            <v>2.4129750000000003</v>
          </cell>
          <cell r="I259">
            <v>78.89000000000001</v>
          </cell>
        </row>
        <row r="260">
          <cell r="A260">
            <v>12.6</v>
          </cell>
          <cell r="C260">
            <v>64.4</v>
          </cell>
          <cell r="D260">
            <v>-71</v>
          </cell>
          <cell r="F260">
            <v>2.42225</v>
          </cell>
          <cell r="I260">
            <v>79.38</v>
          </cell>
        </row>
        <row r="261">
          <cell r="A261">
            <v>12.65</v>
          </cell>
          <cell r="C261">
            <v>69</v>
          </cell>
          <cell r="D261">
            <v>-72.8</v>
          </cell>
          <cell r="F261">
            <v>2.3918</v>
          </cell>
          <cell r="I261">
            <v>79.87</v>
          </cell>
        </row>
        <row r="262">
          <cell r="A262">
            <v>12.7</v>
          </cell>
          <cell r="C262">
            <v>77.9</v>
          </cell>
          <cell r="D262">
            <v>-73.9</v>
          </cell>
          <cell r="F262">
            <v>2.411525</v>
          </cell>
          <cell r="I262">
            <v>80.36</v>
          </cell>
        </row>
        <row r="263">
          <cell r="A263">
            <v>12.75</v>
          </cell>
          <cell r="C263">
            <v>82</v>
          </cell>
          <cell r="D263">
            <v>-75.5</v>
          </cell>
          <cell r="F263">
            <v>2.431125</v>
          </cell>
          <cell r="I263">
            <v>80.85000000000001</v>
          </cell>
        </row>
        <row r="264">
          <cell r="A264">
            <v>12.8</v>
          </cell>
          <cell r="C264">
            <v>84.5</v>
          </cell>
          <cell r="D264">
            <v>-76.3</v>
          </cell>
          <cell r="F264">
            <v>2.360925</v>
          </cell>
          <cell r="I264">
            <v>81.34000000000002</v>
          </cell>
        </row>
        <row r="265">
          <cell r="A265">
            <v>12.85</v>
          </cell>
          <cell r="C265">
            <v>81.4</v>
          </cell>
          <cell r="D265">
            <v>-77.1</v>
          </cell>
          <cell r="F265">
            <v>2.060725</v>
          </cell>
          <cell r="I265">
            <v>81.83</v>
          </cell>
        </row>
        <row r="266">
          <cell r="A266">
            <v>12.9</v>
          </cell>
          <cell r="C266">
            <v>82.9</v>
          </cell>
          <cell r="D266">
            <v>-77.6</v>
          </cell>
          <cell r="F266">
            <v>1.7706</v>
          </cell>
          <cell r="I266">
            <v>82.32000000000001</v>
          </cell>
        </row>
        <row r="267">
          <cell r="A267">
            <v>12.95</v>
          </cell>
          <cell r="C267">
            <v>84</v>
          </cell>
          <cell r="D267">
            <v>-77.7</v>
          </cell>
          <cell r="F267">
            <v>1.670575</v>
          </cell>
          <cell r="I267">
            <v>82.81</v>
          </cell>
        </row>
        <row r="268">
          <cell r="A268">
            <v>13</v>
          </cell>
          <cell r="C268">
            <v>88.1</v>
          </cell>
          <cell r="D268">
            <v>-77.3</v>
          </cell>
          <cell r="F268">
            <v>1.8906749999999999</v>
          </cell>
          <cell r="I268">
            <v>83.30000000000001</v>
          </cell>
        </row>
        <row r="269">
          <cell r="A269">
            <v>13.05</v>
          </cell>
          <cell r="C269">
            <v>88.7</v>
          </cell>
          <cell r="D269">
            <v>-76.7</v>
          </cell>
          <cell r="F269">
            <v>2.200825</v>
          </cell>
          <cell r="I269">
            <v>83.79</v>
          </cell>
        </row>
        <row r="270">
          <cell r="A270">
            <v>13.1</v>
          </cell>
          <cell r="C270">
            <v>86.6</v>
          </cell>
          <cell r="D270">
            <v>-77.1</v>
          </cell>
          <cell r="F270">
            <v>2.2207250000000003</v>
          </cell>
          <cell r="I270">
            <v>84.28</v>
          </cell>
        </row>
        <row r="271">
          <cell r="A271">
            <v>13.15</v>
          </cell>
          <cell r="C271">
            <v>86</v>
          </cell>
          <cell r="D271">
            <v>-77.7</v>
          </cell>
          <cell r="F271">
            <v>2.110575</v>
          </cell>
          <cell r="I271">
            <v>84.77000000000001</v>
          </cell>
        </row>
        <row r="272">
          <cell r="A272">
            <v>13.2</v>
          </cell>
          <cell r="C272">
            <v>88.6</v>
          </cell>
          <cell r="D272">
            <v>-77.8</v>
          </cell>
          <cell r="F272">
            <v>2.39055</v>
          </cell>
          <cell r="I272">
            <v>85.26</v>
          </cell>
        </row>
        <row r="273">
          <cell r="A273">
            <v>13.25</v>
          </cell>
          <cell r="C273">
            <v>87.1</v>
          </cell>
          <cell r="D273">
            <v>-78.2</v>
          </cell>
          <cell r="F273">
            <v>2.50045</v>
          </cell>
          <cell r="I273">
            <v>85.75</v>
          </cell>
        </row>
        <row r="274">
          <cell r="A274">
            <v>13.3</v>
          </cell>
          <cell r="C274">
            <v>84</v>
          </cell>
          <cell r="D274">
            <v>-72.4</v>
          </cell>
          <cell r="F274">
            <v>2.4519</v>
          </cell>
          <cell r="I274">
            <v>86.24000000000001</v>
          </cell>
        </row>
        <row r="275">
          <cell r="A275">
            <v>13.35</v>
          </cell>
          <cell r="C275">
            <v>80.7</v>
          </cell>
          <cell r="D275">
            <v>-73.7</v>
          </cell>
          <cell r="F275">
            <v>2.501575</v>
          </cell>
          <cell r="I275">
            <v>86.73</v>
          </cell>
        </row>
        <row r="276">
          <cell r="A276">
            <v>13.4</v>
          </cell>
          <cell r="C276">
            <v>80.5</v>
          </cell>
          <cell r="D276">
            <v>-75.2</v>
          </cell>
          <cell r="F276">
            <v>2.4911999999999996</v>
          </cell>
          <cell r="I276">
            <v>87.22000000000001</v>
          </cell>
        </row>
        <row r="277">
          <cell r="A277">
            <v>13.45</v>
          </cell>
          <cell r="C277">
            <v>82.2</v>
          </cell>
          <cell r="D277">
            <v>-76.2</v>
          </cell>
          <cell r="F277">
            <v>2.4909499999999998</v>
          </cell>
          <cell r="I277">
            <v>87.71</v>
          </cell>
        </row>
        <row r="278">
          <cell r="A278">
            <v>13.5</v>
          </cell>
          <cell r="C278">
            <v>87.5</v>
          </cell>
          <cell r="D278">
            <v>-77.3</v>
          </cell>
          <cell r="F278">
            <v>2.570675</v>
          </cell>
          <cell r="I278">
            <v>88.2</v>
          </cell>
        </row>
        <row r="279">
          <cell r="A279">
            <v>13.55</v>
          </cell>
          <cell r="C279">
            <v>88.2</v>
          </cell>
          <cell r="D279">
            <v>-78.2</v>
          </cell>
          <cell r="F279">
            <v>2.58045</v>
          </cell>
          <cell r="I279">
            <v>88.69000000000001</v>
          </cell>
        </row>
        <row r="280">
          <cell r="A280">
            <v>13.6</v>
          </cell>
          <cell r="C280">
            <v>86.4</v>
          </cell>
          <cell r="D280">
            <v>-79.1</v>
          </cell>
          <cell r="F280">
            <v>2.430225</v>
          </cell>
          <cell r="I280">
            <v>89.18</v>
          </cell>
        </row>
        <row r="281">
          <cell r="A281">
            <v>13.65</v>
          </cell>
          <cell r="C281">
            <v>80.7</v>
          </cell>
          <cell r="D281">
            <v>-80.2</v>
          </cell>
          <cell r="F281">
            <v>2.3699500000000002</v>
          </cell>
          <cell r="I281">
            <v>89.67000000000002</v>
          </cell>
        </row>
        <row r="282">
          <cell r="A282">
            <v>13.7</v>
          </cell>
          <cell r="C282">
            <v>74.7</v>
          </cell>
          <cell r="D282">
            <v>-80.5</v>
          </cell>
          <cell r="F282">
            <v>2.429875</v>
          </cell>
          <cell r="I282">
            <v>90.16</v>
          </cell>
        </row>
        <row r="283">
          <cell r="A283">
            <v>13.75</v>
          </cell>
          <cell r="C283">
            <v>77</v>
          </cell>
          <cell r="D283">
            <v>-81</v>
          </cell>
          <cell r="F283">
            <v>2.49975</v>
          </cell>
          <cell r="I283">
            <v>90.65</v>
          </cell>
        </row>
        <row r="284">
          <cell r="A284">
            <v>13.8</v>
          </cell>
          <cell r="C284">
            <v>71.5</v>
          </cell>
          <cell r="D284">
            <v>-81.4</v>
          </cell>
          <cell r="F284">
            <v>2.43965</v>
          </cell>
          <cell r="I284">
            <v>91.14000000000001</v>
          </cell>
        </row>
        <row r="285">
          <cell r="A285">
            <v>13.85</v>
          </cell>
          <cell r="C285">
            <v>84.6</v>
          </cell>
          <cell r="D285">
            <v>-82</v>
          </cell>
          <cell r="F285">
            <v>2.3394999999999997</v>
          </cell>
          <cell r="I285">
            <v>91.63000000000001</v>
          </cell>
        </row>
        <row r="286">
          <cell r="A286">
            <v>13.9</v>
          </cell>
          <cell r="C286">
            <v>79</v>
          </cell>
          <cell r="D286">
            <v>-83</v>
          </cell>
          <cell r="F286">
            <v>2.40925</v>
          </cell>
          <cell r="I286">
            <v>92.12</v>
          </cell>
        </row>
        <row r="287">
          <cell r="A287">
            <v>13.95</v>
          </cell>
          <cell r="C287">
            <v>88.1</v>
          </cell>
          <cell r="D287">
            <v>-83.1</v>
          </cell>
          <cell r="F287">
            <v>2.779225</v>
          </cell>
          <cell r="I287">
            <v>92.61</v>
          </cell>
        </row>
        <row r="288">
          <cell r="A288">
            <v>14</v>
          </cell>
          <cell r="C288">
            <v>86.5</v>
          </cell>
          <cell r="D288">
            <v>-83.5</v>
          </cell>
          <cell r="F288">
            <v>2.7791249999999996</v>
          </cell>
          <cell r="I288">
            <v>93.10000000000001</v>
          </cell>
        </row>
        <row r="289">
          <cell r="A289">
            <v>14.05</v>
          </cell>
          <cell r="C289">
            <v>109</v>
          </cell>
          <cell r="D289">
            <v>-84</v>
          </cell>
          <cell r="F289">
            <v>3.029</v>
          </cell>
          <cell r="I289">
            <v>93.59000000000002</v>
          </cell>
        </row>
        <row r="290">
          <cell r="A290">
            <v>14.1</v>
          </cell>
          <cell r="C290">
            <v>107.3</v>
          </cell>
          <cell r="D290">
            <v>-84.1</v>
          </cell>
          <cell r="F290">
            <v>3.668975</v>
          </cell>
          <cell r="I290">
            <v>94.08</v>
          </cell>
        </row>
        <row r="291">
          <cell r="A291">
            <v>14.15</v>
          </cell>
          <cell r="C291">
            <v>111.8</v>
          </cell>
          <cell r="D291">
            <v>-84.6</v>
          </cell>
          <cell r="F291">
            <v>3.66885</v>
          </cell>
          <cell r="I291">
            <v>94.57000000000001</v>
          </cell>
        </row>
        <row r="292">
          <cell r="A292">
            <v>14.2</v>
          </cell>
          <cell r="C292">
            <v>104.2</v>
          </cell>
          <cell r="D292">
            <v>-85.3</v>
          </cell>
          <cell r="F292">
            <v>3.058675</v>
          </cell>
          <cell r="I292">
            <v>95.06</v>
          </cell>
        </row>
        <row r="293">
          <cell r="A293">
            <v>14.25</v>
          </cell>
          <cell r="C293">
            <v>107.5</v>
          </cell>
          <cell r="D293">
            <v>-85.4</v>
          </cell>
          <cell r="F293">
            <v>2.72865</v>
          </cell>
          <cell r="I293">
            <v>95.55000000000001</v>
          </cell>
        </row>
        <row r="294">
          <cell r="A294">
            <v>14.3</v>
          </cell>
          <cell r="C294">
            <v>108.7</v>
          </cell>
          <cell r="D294">
            <v>-86</v>
          </cell>
          <cell r="F294">
            <v>2.5785</v>
          </cell>
          <cell r="I294">
            <v>96.04000000000002</v>
          </cell>
        </row>
        <row r="295">
          <cell r="A295">
            <v>14.35</v>
          </cell>
          <cell r="C295">
            <v>112.1</v>
          </cell>
          <cell r="D295">
            <v>-86</v>
          </cell>
          <cell r="F295">
            <v>2.6985</v>
          </cell>
          <cell r="I295">
            <v>96.53</v>
          </cell>
        </row>
        <row r="296">
          <cell r="A296">
            <v>14.4</v>
          </cell>
          <cell r="C296">
            <v>112.6</v>
          </cell>
          <cell r="D296">
            <v>-86.2</v>
          </cell>
          <cell r="F296">
            <v>2.7184500000000003</v>
          </cell>
          <cell r="I296">
            <v>97.02000000000001</v>
          </cell>
        </row>
        <row r="297">
          <cell r="A297">
            <v>14.45</v>
          </cell>
          <cell r="C297">
            <v>118</v>
          </cell>
          <cell r="D297">
            <v>-86.2</v>
          </cell>
          <cell r="F297">
            <v>2.68845</v>
          </cell>
          <cell r="I297">
            <v>97.51</v>
          </cell>
        </row>
        <row r="298">
          <cell r="A298">
            <v>14.5</v>
          </cell>
          <cell r="C298">
            <v>118.1</v>
          </cell>
          <cell r="D298">
            <v>-86.4</v>
          </cell>
          <cell r="F298">
            <v>2.6084</v>
          </cell>
          <cell r="I298">
            <v>98</v>
          </cell>
        </row>
        <row r="299">
          <cell r="A299">
            <v>14.55</v>
          </cell>
          <cell r="C299">
            <v>120.9</v>
          </cell>
          <cell r="D299">
            <v>-86.3</v>
          </cell>
          <cell r="F299">
            <v>2.538425</v>
          </cell>
          <cell r="I299">
            <v>98.49000000000001</v>
          </cell>
        </row>
        <row r="300">
          <cell r="A300">
            <v>14.6</v>
          </cell>
          <cell r="C300">
            <v>125</v>
          </cell>
          <cell r="D300">
            <v>-86.4</v>
          </cell>
          <cell r="F300">
            <v>2.7084</v>
          </cell>
          <cell r="I300">
            <v>98.98</v>
          </cell>
        </row>
        <row r="301">
          <cell r="A301">
            <v>14.65</v>
          </cell>
          <cell r="C301">
            <v>122.9</v>
          </cell>
          <cell r="D301">
            <v>-86.3</v>
          </cell>
          <cell r="F301">
            <v>2.748425</v>
          </cell>
          <cell r="I301">
            <v>99.47000000000001</v>
          </cell>
        </row>
        <row r="302">
          <cell r="A302">
            <v>14.7</v>
          </cell>
          <cell r="C302">
            <v>122</v>
          </cell>
          <cell r="D302">
            <v>-86.5</v>
          </cell>
          <cell r="F302">
            <v>2.6983750000000004</v>
          </cell>
          <cell r="I302">
            <v>99.96</v>
          </cell>
        </row>
        <row r="303">
          <cell r="A303">
            <v>14.75</v>
          </cell>
          <cell r="C303">
            <v>116.2</v>
          </cell>
          <cell r="D303">
            <v>-86.1</v>
          </cell>
          <cell r="F303">
            <v>2.728475</v>
          </cell>
          <cell r="I303">
            <v>100.45</v>
          </cell>
        </row>
        <row r="304">
          <cell r="A304">
            <v>14.8</v>
          </cell>
          <cell r="C304">
            <v>115.5</v>
          </cell>
          <cell r="D304">
            <v>-86.6</v>
          </cell>
          <cell r="F304">
            <v>2.6283499999999997</v>
          </cell>
          <cell r="I304">
            <v>100.94000000000001</v>
          </cell>
        </row>
        <row r="305">
          <cell r="A305">
            <v>14.85</v>
          </cell>
          <cell r="C305">
            <v>115.6</v>
          </cell>
          <cell r="D305">
            <v>-86.6</v>
          </cell>
          <cell r="F305">
            <v>2.4183499999999998</v>
          </cell>
          <cell r="I305">
            <v>101.43</v>
          </cell>
        </row>
        <row r="306">
          <cell r="A306">
            <v>14.9</v>
          </cell>
          <cell r="C306">
            <v>115.4</v>
          </cell>
          <cell r="D306">
            <v>-86.3</v>
          </cell>
          <cell r="F306">
            <v>2.268425</v>
          </cell>
          <cell r="I306">
            <v>101.92000000000002</v>
          </cell>
        </row>
        <row r="307">
          <cell r="A307">
            <v>14.95</v>
          </cell>
          <cell r="C307">
            <v>116.9</v>
          </cell>
          <cell r="D307">
            <v>-86.4</v>
          </cell>
          <cell r="F307">
            <v>2.4084000000000003</v>
          </cell>
          <cell r="I307">
            <v>102.41</v>
          </cell>
        </row>
        <row r="308">
          <cell r="A308">
            <v>15</v>
          </cell>
          <cell r="C308">
            <v>117.9</v>
          </cell>
          <cell r="D308">
            <v>-86.7</v>
          </cell>
          <cell r="F308">
            <v>2.578325</v>
          </cell>
          <cell r="I308">
            <v>102.9</v>
          </cell>
        </row>
        <row r="309">
          <cell r="A309">
            <v>15.05</v>
          </cell>
          <cell r="C309">
            <v>111.9</v>
          </cell>
          <cell r="D309">
            <v>-86.7</v>
          </cell>
          <cell r="F309">
            <v>2.608325</v>
          </cell>
          <cell r="I309">
            <v>103.39000000000001</v>
          </cell>
        </row>
        <row r="310">
          <cell r="A310">
            <v>15.1</v>
          </cell>
          <cell r="C310">
            <v>109.3</v>
          </cell>
          <cell r="D310">
            <v>-86.8</v>
          </cell>
          <cell r="F310">
            <v>2.6783</v>
          </cell>
          <cell r="I310">
            <v>103.88000000000001</v>
          </cell>
        </row>
        <row r="311">
          <cell r="A311">
            <v>15.15</v>
          </cell>
          <cell r="C311">
            <v>98.4</v>
          </cell>
          <cell r="D311">
            <v>-86.6</v>
          </cell>
          <cell r="F311">
            <v>2.7983499999999997</v>
          </cell>
          <cell r="I311">
            <v>104.37</v>
          </cell>
        </row>
        <row r="312">
          <cell r="A312">
            <v>15.2</v>
          </cell>
          <cell r="C312">
            <v>115.9</v>
          </cell>
          <cell r="D312">
            <v>-86.5</v>
          </cell>
          <cell r="F312">
            <v>2.7883750000000003</v>
          </cell>
          <cell r="I312">
            <v>104.86</v>
          </cell>
        </row>
        <row r="313">
          <cell r="A313">
            <v>15.25</v>
          </cell>
          <cell r="C313">
            <v>111.9</v>
          </cell>
          <cell r="D313">
            <v>-86.8</v>
          </cell>
          <cell r="F313">
            <v>2.7883</v>
          </cell>
          <cell r="I313">
            <v>105.35000000000001</v>
          </cell>
        </row>
        <row r="314">
          <cell r="A314">
            <v>15.3</v>
          </cell>
          <cell r="C314">
            <v>114.4</v>
          </cell>
          <cell r="D314">
            <v>-86.8</v>
          </cell>
          <cell r="F314">
            <v>2.8383</v>
          </cell>
          <cell r="I314">
            <v>105.84000000000002</v>
          </cell>
        </row>
        <row r="315">
          <cell r="A315">
            <v>15.35</v>
          </cell>
          <cell r="C315">
            <v>120.1</v>
          </cell>
          <cell r="D315">
            <v>-82.9</v>
          </cell>
          <cell r="F315">
            <v>2.879275</v>
          </cell>
          <cell r="I315">
            <v>106.33</v>
          </cell>
        </row>
        <row r="316">
          <cell r="A316">
            <v>15.4</v>
          </cell>
          <cell r="C316">
            <v>110.7</v>
          </cell>
          <cell r="D316">
            <v>-83.5</v>
          </cell>
          <cell r="F316">
            <v>2.539125</v>
          </cell>
          <cell r="I316">
            <v>106.82000000000001</v>
          </cell>
        </row>
        <row r="317">
          <cell r="A317">
            <v>15.45</v>
          </cell>
          <cell r="C317">
            <v>126.4</v>
          </cell>
          <cell r="D317">
            <v>-83.5</v>
          </cell>
          <cell r="F317">
            <v>2.309125</v>
          </cell>
          <cell r="I317">
            <v>107.31</v>
          </cell>
        </row>
        <row r="318">
          <cell r="A318">
            <v>15.5</v>
          </cell>
          <cell r="C318">
            <v>104.9</v>
          </cell>
          <cell r="D318">
            <v>-83.5</v>
          </cell>
          <cell r="F318">
            <v>2.329125</v>
          </cell>
          <cell r="I318">
            <v>107.80000000000001</v>
          </cell>
        </row>
        <row r="319">
          <cell r="A319">
            <v>15.55</v>
          </cell>
          <cell r="C319">
            <v>107.3</v>
          </cell>
          <cell r="D319">
            <v>-83.6</v>
          </cell>
          <cell r="F319">
            <v>2.4591</v>
          </cell>
          <cell r="I319">
            <v>108.29000000000002</v>
          </cell>
        </row>
        <row r="320">
          <cell r="A320">
            <v>15.6</v>
          </cell>
          <cell r="C320">
            <v>130.3</v>
          </cell>
          <cell r="D320">
            <v>-83.7</v>
          </cell>
          <cell r="F320">
            <v>4.319075</v>
          </cell>
          <cell r="I320">
            <v>108.78</v>
          </cell>
        </row>
        <row r="321">
          <cell r="A321">
            <v>15.65</v>
          </cell>
          <cell r="C321">
            <v>145.7</v>
          </cell>
          <cell r="D321">
            <v>-82.9</v>
          </cell>
          <cell r="F321">
            <v>7.549275000000001</v>
          </cell>
          <cell r="I321">
            <v>109.27000000000001</v>
          </cell>
        </row>
        <row r="322">
          <cell r="A322">
            <v>15.7</v>
          </cell>
          <cell r="C322">
            <v>131.9</v>
          </cell>
          <cell r="D322">
            <v>-83</v>
          </cell>
          <cell r="F322">
            <v>5.65925</v>
          </cell>
          <cell r="I322">
            <v>109.76</v>
          </cell>
        </row>
        <row r="323">
          <cell r="A323">
            <v>15.75</v>
          </cell>
          <cell r="C323">
            <v>139.9</v>
          </cell>
          <cell r="D323">
            <v>-82.8</v>
          </cell>
          <cell r="F323">
            <v>3.6993</v>
          </cell>
          <cell r="I323">
            <v>110.25000000000001</v>
          </cell>
        </row>
        <row r="324">
          <cell r="A324">
            <v>15.8</v>
          </cell>
          <cell r="C324">
            <v>153.3</v>
          </cell>
          <cell r="D324">
            <v>-82.4</v>
          </cell>
          <cell r="F324">
            <v>3.3694</v>
          </cell>
          <cell r="I324">
            <v>110.74000000000001</v>
          </cell>
        </row>
        <row r="325">
          <cell r="A325">
            <v>15.85</v>
          </cell>
          <cell r="C325">
            <v>152.9</v>
          </cell>
          <cell r="D325">
            <v>-80.5</v>
          </cell>
          <cell r="F325">
            <v>2.719875</v>
          </cell>
          <cell r="I325">
            <v>111.23</v>
          </cell>
        </row>
        <row r="326">
          <cell r="A326">
            <v>15.9</v>
          </cell>
          <cell r="C326">
            <v>115</v>
          </cell>
          <cell r="D326">
            <v>-80</v>
          </cell>
          <cell r="F326">
            <v>3.18</v>
          </cell>
          <cell r="I326">
            <v>111.72000000000001</v>
          </cell>
        </row>
        <row r="327">
          <cell r="A327">
            <v>15.95</v>
          </cell>
          <cell r="C327">
            <v>106</v>
          </cell>
          <cell r="D327">
            <v>-80.4</v>
          </cell>
          <cell r="F327">
            <v>3.2199000000000004</v>
          </cell>
          <cell r="I327">
            <v>112.21000000000001</v>
          </cell>
        </row>
        <row r="328">
          <cell r="A328">
            <v>16</v>
          </cell>
          <cell r="C328">
            <v>141.2</v>
          </cell>
          <cell r="D328">
            <v>-80.8</v>
          </cell>
          <cell r="F328">
            <v>3.7198</v>
          </cell>
          <cell r="I328">
            <v>112.7</v>
          </cell>
        </row>
        <row r="329">
          <cell r="A329">
            <v>16.05</v>
          </cell>
          <cell r="C329">
            <v>194.7</v>
          </cell>
          <cell r="D329">
            <v>-81.3</v>
          </cell>
          <cell r="F329">
            <v>5.339675000000001</v>
          </cell>
          <cell r="I329">
            <v>113.19000000000001</v>
          </cell>
        </row>
        <row r="330">
          <cell r="A330">
            <v>16.1</v>
          </cell>
          <cell r="C330">
            <v>250.1</v>
          </cell>
          <cell r="D330">
            <v>-82.1</v>
          </cell>
          <cell r="F330">
            <v>6.029475</v>
          </cell>
          <cell r="I330">
            <v>113.68000000000002</v>
          </cell>
        </row>
        <row r="331">
          <cell r="A331">
            <v>16.15</v>
          </cell>
          <cell r="C331">
            <v>264.9</v>
          </cell>
          <cell r="D331">
            <v>-82.4</v>
          </cell>
          <cell r="F331">
            <v>6.0294</v>
          </cell>
          <cell r="I331">
            <v>114.16999999999999</v>
          </cell>
        </row>
        <row r="332">
          <cell r="A332">
            <v>16.2</v>
          </cell>
          <cell r="C332">
            <v>276.8</v>
          </cell>
          <cell r="D332">
            <v>-83.2</v>
          </cell>
          <cell r="F332">
            <v>5.5992</v>
          </cell>
          <cell r="I332">
            <v>114.66</v>
          </cell>
        </row>
        <row r="333">
          <cell r="A333">
            <v>16.25</v>
          </cell>
          <cell r="C333">
            <v>269.8</v>
          </cell>
          <cell r="D333">
            <v>-83.5</v>
          </cell>
          <cell r="F333">
            <v>5.049125</v>
          </cell>
          <cell r="I333">
            <v>115.15</v>
          </cell>
        </row>
        <row r="334">
          <cell r="A334">
            <v>16.3</v>
          </cell>
          <cell r="C334">
            <v>271.4</v>
          </cell>
          <cell r="D334">
            <v>-83.7</v>
          </cell>
          <cell r="F334">
            <v>4.9990749999999995</v>
          </cell>
          <cell r="I334">
            <v>115.64000000000001</v>
          </cell>
        </row>
        <row r="335">
          <cell r="A335">
            <v>16.35</v>
          </cell>
          <cell r="C335">
            <v>282.8</v>
          </cell>
          <cell r="D335">
            <v>-81.3</v>
          </cell>
          <cell r="F335">
            <v>4.949675</v>
          </cell>
          <cell r="I335">
            <v>116.13000000000002</v>
          </cell>
        </row>
        <row r="336">
          <cell r="A336">
            <v>16.4</v>
          </cell>
          <cell r="C336">
            <v>288.3</v>
          </cell>
          <cell r="D336">
            <v>-81.4</v>
          </cell>
          <cell r="F336">
            <v>4.99965</v>
          </cell>
          <cell r="I336">
            <v>116.61999999999999</v>
          </cell>
        </row>
        <row r="337">
          <cell r="A337">
            <v>16.45</v>
          </cell>
          <cell r="C337">
            <v>310.5</v>
          </cell>
          <cell r="D337">
            <v>-81.7</v>
          </cell>
          <cell r="F337">
            <v>5.799575</v>
          </cell>
          <cell r="I337">
            <v>117.11</v>
          </cell>
        </row>
        <row r="338">
          <cell r="A338">
            <v>16.5</v>
          </cell>
          <cell r="C338">
            <v>305.1</v>
          </cell>
          <cell r="D338">
            <v>-82.4</v>
          </cell>
          <cell r="F338">
            <v>6.0994</v>
          </cell>
          <cell r="I338">
            <v>117.60000000000001</v>
          </cell>
        </row>
        <row r="339">
          <cell r="A339">
            <v>16.55</v>
          </cell>
          <cell r="C339">
            <v>312.6</v>
          </cell>
          <cell r="D339">
            <v>-82.6</v>
          </cell>
          <cell r="F339">
            <v>5.38935</v>
          </cell>
          <cell r="I339">
            <v>118.09000000000002</v>
          </cell>
        </row>
        <row r="340">
          <cell r="A340">
            <v>16.6</v>
          </cell>
          <cell r="C340">
            <v>321</v>
          </cell>
          <cell r="D340">
            <v>-82.6</v>
          </cell>
          <cell r="F340">
            <v>5.57935</v>
          </cell>
          <cell r="I340">
            <v>118.58000000000003</v>
          </cell>
        </row>
        <row r="341">
          <cell r="A341">
            <v>16.65</v>
          </cell>
          <cell r="C341">
            <v>330.3</v>
          </cell>
          <cell r="D341">
            <v>-82.7</v>
          </cell>
          <cell r="F341">
            <v>5.879325000000001</v>
          </cell>
          <cell r="I341">
            <v>119.07</v>
          </cell>
        </row>
        <row r="342">
          <cell r="A342">
            <v>16.7</v>
          </cell>
          <cell r="C342">
            <v>336</v>
          </cell>
          <cell r="D342">
            <v>-82.9</v>
          </cell>
          <cell r="F342">
            <v>6.269275</v>
          </cell>
          <cell r="I342">
            <v>119.56</v>
          </cell>
        </row>
        <row r="343">
          <cell r="A343">
            <v>16.75</v>
          </cell>
          <cell r="C343">
            <v>259.3</v>
          </cell>
          <cell r="D343">
            <v>-82.8</v>
          </cell>
          <cell r="F343">
            <v>6.3493</v>
          </cell>
          <cell r="I343">
            <v>120.05000000000001</v>
          </cell>
        </row>
        <row r="344">
          <cell r="A344">
            <v>16.8</v>
          </cell>
          <cell r="C344">
            <v>280.3</v>
          </cell>
          <cell r="D344">
            <v>-83.4</v>
          </cell>
          <cell r="F344">
            <v>6.62915</v>
          </cell>
          <cell r="I344">
            <v>120.54000000000002</v>
          </cell>
        </row>
        <row r="345">
          <cell r="A345">
            <v>16.85</v>
          </cell>
          <cell r="C345">
            <v>304.2</v>
          </cell>
          <cell r="D345">
            <v>-83.6</v>
          </cell>
          <cell r="F345">
            <v>6.7091</v>
          </cell>
          <cell r="I345">
            <v>121.03000000000003</v>
          </cell>
        </row>
        <row r="346">
          <cell r="A346">
            <v>16.9</v>
          </cell>
          <cell r="C346">
            <v>296</v>
          </cell>
          <cell r="D346">
            <v>-83.7</v>
          </cell>
          <cell r="F346">
            <v>6.679075</v>
          </cell>
          <cell r="I346">
            <v>121.52</v>
          </cell>
        </row>
        <row r="347">
          <cell r="A347">
            <v>16.95</v>
          </cell>
          <cell r="C347">
            <v>293.1</v>
          </cell>
          <cell r="D347">
            <v>-82.7</v>
          </cell>
          <cell r="F347">
            <v>6.169325000000001</v>
          </cell>
          <cell r="I347">
            <v>122.01</v>
          </cell>
        </row>
        <row r="348">
          <cell r="A348">
            <v>17</v>
          </cell>
          <cell r="C348">
            <v>287.6</v>
          </cell>
          <cell r="D348">
            <v>-82.6</v>
          </cell>
          <cell r="F348">
            <v>7.47935</v>
          </cell>
          <cell r="I348">
            <v>122.50000000000001</v>
          </cell>
        </row>
        <row r="349">
          <cell r="A349">
            <v>17.05</v>
          </cell>
          <cell r="C349">
            <v>269.6</v>
          </cell>
          <cell r="D349">
            <v>-82.3</v>
          </cell>
          <cell r="F349">
            <v>7.909425</v>
          </cell>
          <cell r="I349">
            <v>122.99000000000001</v>
          </cell>
        </row>
        <row r="350">
          <cell r="A350">
            <v>17.1</v>
          </cell>
          <cell r="C350">
            <v>303.3</v>
          </cell>
          <cell r="D350">
            <v>-82.5</v>
          </cell>
          <cell r="F350">
            <v>8.089374999999999</v>
          </cell>
          <cell r="I350">
            <v>123.48000000000002</v>
          </cell>
        </row>
        <row r="351">
          <cell r="A351">
            <v>17.15</v>
          </cell>
          <cell r="C351">
            <v>328.3</v>
          </cell>
          <cell r="D351">
            <v>-83.2</v>
          </cell>
          <cell r="F351">
            <v>8.0492</v>
          </cell>
          <cell r="I351">
            <v>123.97</v>
          </cell>
        </row>
        <row r="352">
          <cell r="A352">
            <v>17.2</v>
          </cell>
          <cell r="C352">
            <v>379.6</v>
          </cell>
          <cell r="D352">
            <v>-83.3</v>
          </cell>
          <cell r="F352">
            <v>9.039175</v>
          </cell>
          <cell r="I352">
            <v>124.46000000000001</v>
          </cell>
        </row>
        <row r="353">
          <cell r="A353">
            <v>17.25</v>
          </cell>
          <cell r="C353">
            <v>392</v>
          </cell>
          <cell r="D353">
            <v>-81.9</v>
          </cell>
          <cell r="F353">
            <v>13.269525</v>
          </cell>
          <cell r="I353">
            <v>124.95</v>
          </cell>
        </row>
        <row r="354">
          <cell r="A354">
            <v>17.3</v>
          </cell>
          <cell r="C354">
            <v>318.1</v>
          </cell>
          <cell r="D354">
            <v>-81.9</v>
          </cell>
          <cell r="F354">
            <v>14.309525</v>
          </cell>
          <cell r="I354">
            <v>125.44000000000001</v>
          </cell>
        </row>
        <row r="355">
          <cell r="A355">
            <v>17.35</v>
          </cell>
          <cell r="C355">
            <v>262.2</v>
          </cell>
          <cell r="D355">
            <v>-82</v>
          </cell>
          <cell r="F355">
            <v>15.4495</v>
          </cell>
          <cell r="I355">
            <v>125.93000000000002</v>
          </cell>
        </row>
        <row r="356">
          <cell r="A356">
            <v>17.4</v>
          </cell>
          <cell r="C356">
            <v>294.7</v>
          </cell>
          <cell r="D356">
            <v>-82.7</v>
          </cell>
          <cell r="F356">
            <v>16.339325</v>
          </cell>
          <cell r="I356">
            <v>126.42</v>
          </cell>
        </row>
        <row r="357">
          <cell r="A357">
            <v>17.45</v>
          </cell>
          <cell r="C357">
            <v>389.3</v>
          </cell>
          <cell r="D357">
            <v>-82.4</v>
          </cell>
          <cell r="F357">
            <v>17.3494</v>
          </cell>
          <cell r="I357">
            <v>126.91</v>
          </cell>
        </row>
        <row r="358">
          <cell r="A358">
            <v>17.5</v>
          </cell>
          <cell r="C358">
            <v>445.5</v>
          </cell>
          <cell r="D358">
            <v>-82.4</v>
          </cell>
          <cell r="F358">
            <v>18.159399999999998</v>
          </cell>
          <cell r="I358">
            <v>127.4</v>
          </cell>
        </row>
        <row r="359">
          <cell r="A359">
            <v>17.55</v>
          </cell>
          <cell r="C359">
            <v>328.1</v>
          </cell>
          <cell r="D359">
            <v>-82.8</v>
          </cell>
          <cell r="F359">
            <v>18.629299999999997</v>
          </cell>
          <cell r="I359">
            <v>127.89000000000001</v>
          </cell>
        </row>
        <row r="360">
          <cell r="A360">
            <v>17.6</v>
          </cell>
          <cell r="C360">
            <v>328.1</v>
          </cell>
          <cell r="D360">
            <v>-82.9</v>
          </cell>
          <cell r="F360">
            <v>20.509275000000002</v>
          </cell>
          <cell r="I360">
            <v>128.38000000000002</v>
          </cell>
        </row>
        <row r="361">
          <cell r="A361">
            <v>17.65</v>
          </cell>
          <cell r="C361">
            <v>328.1</v>
          </cell>
          <cell r="D361">
            <v>-83.1</v>
          </cell>
          <cell r="F361">
            <v>23.389225</v>
          </cell>
          <cell r="I361">
            <v>128.87</v>
          </cell>
        </row>
        <row r="362">
          <cell r="A362">
            <v>17.7</v>
          </cell>
          <cell r="C362">
            <v>328.1</v>
          </cell>
          <cell r="D362">
            <v>-83.3</v>
          </cell>
          <cell r="F362">
            <v>26.899175000000003</v>
          </cell>
          <cell r="I362">
            <v>129.36</v>
          </cell>
        </row>
        <row r="363">
          <cell r="A363">
            <v>17.75</v>
          </cell>
          <cell r="C363">
            <v>328.1</v>
          </cell>
          <cell r="D363">
            <v>-83.2</v>
          </cell>
          <cell r="F363">
            <v>32.2292</v>
          </cell>
          <cell r="I363">
            <v>129.85000000000002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s"/>
      <sheetName val="PPD"/>
      <sheetName val="Seismic"/>
      <sheetName val="Seismic2"/>
    </sheetNames>
    <sheetDataSet>
      <sheetData sheetId="0">
        <row r="8">
          <cell r="A8">
            <v>0.05</v>
          </cell>
          <cell r="C8">
            <v>173.1</v>
          </cell>
          <cell r="D8">
            <v>28.9</v>
          </cell>
          <cell r="F8">
            <v>1.897225</v>
          </cell>
          <cell r="I8">
            <v>0</v>
          </cell>
        </row>
        <row r="9">
          <cell r="A9">
            <v>0.1</v>
          </cell>
          <cell r="C9">
            <v>163.8</v>
          </cell>
          <cell r="D9">
            <v>4.8</v>
          </cell>
          <cell r="F9">
            <v>3.2312</v>
          </cell>
          <cell r="I9">
            <v>0</v>
          </cell>
        </row>
        <row r="10">
          <cell r="A10">
            <v>0.15</v>
          </cell>
          <cell r="C10">
            <v>165.2</v>
          </cell>
          <cell r="D10">
            <v>-11.8</v>
          </cell>
          <cell r="F10">
            <v>3.68705</v>
          </cell>
          <cell r="I10">
            <v>0</v>
          </cell>
        </row>
        <row r="11">
          <cell r="A11">
            <v>0.2</v>
          </cell>
          <cell r="C11">
            <v>170.4</v>
          </cell>
          <cell r="D11">
            <v>-24.6</v>
          </cell>
          <cell r="F11">
            <v>3.25385</v>
          </cell>
          <cell r="I11">
            <v>0</v>
          </cell>
        </row>
        <row r="12">
          <cell r="A12">
            <v>0.25</v>
          </cell>
          <cell r="C12">
            <v>142.9</v>
          </cell>
          <cell r="D12">
            <v>-24.9</v>
          </cell>
          <cell r="F12">
            <v>3.953775</v>
          </cell>
          <cell r="I12">
            <v>0</v>
          </cell>
        </row>
        <row r="13">
          <cell r="A13">
            <v>0.3</v>
          </cell>
          <cell r="C13">
            <v>138.3</v>
          </cell>
          <cell r="D13">
            <v>-8.7</v>
          </cell>
          <cell r="F13">
            <v>2.7178250000000004</v>
          </cell>
          <cell r="I13">
            <v>0</v>
          </cell>
        </row>
        <row r="14">
          <cell r="A14">
            <v>0.35</v>
          </cell>
          <cell r="C14">
            <v>136.6</v>
          </cell>
          <cell r="D14">
            <v>4.4</v>
          </cell>
          <cell r="F14">
            <v>2.2411000000000003</v>
          </cell>
          <cell r="I14">
            <v>0</v>
          </cell>
        </row>
        <row r="15">
          <cell r="A15">
            <v>0.4</v>
          </cell>
          <cell r="C15">
            <v>146.9</v>
          </cell>
          <cell r="D15">
            <v>-13.1</v>
          </cell>
          <cell r="F15">
            <v>2.056725</v>
          </cell>
          <cell r="I15">
            <v>0</v>
          </cell>
        </row>
        <row r="16">
          <cell r="A16">
            <v>0.45</v>
          </cell>
          <cell r="C16">
            <v>150.4</v>
          </cell>
          <cell r="D16">
            <v>-22.5</v>
          </cell>
          <cell r="F16">
            <v>1.8643750000000001</v>
          </cell>
          <cell r="I16">
            <v>0</v>
          </cell>
        </row>
        <row r="17">
          <cell r="A17">
            <v>0.5</v>
          </cell>
          <cell r="C17">
            <v>148.1</v>
          </cell>
          <cell r="D17">
            <v>-24</v>
          </cell>
          <cell r="F17">
            <v>1.884</v>
          </cell>
          <cell r="I17">
            <v>0</v>
          </cell>
        </row>
        <row r="18">
          <cell r="A18">
            <v>0.55</v>
          </cell>
          <cell r="C18">
            <v>169.4</v>
          </cell>
          <cell r="D18">
            <v>-27.3</v>
          </cell>
          <cell r="F18">
            <v>1.8831749999999998</v>
          </cell>
          <cell r="I18">
            <v>0</v>
          </cell>
        </row>
        <row r="19">
          <cell r="A19">
            <v>0.6</v>
          </cell>
          <cell r="C19">
            <v>169.4</v>
          </cell>
          <cell r="D19">
            <v>-30.9</v>
          </cell>
          <cell r="F19">
            <v>2.0022749999999996</v>
          </cell>
          <cell r="I19">
            <v>0</v>
          </cell>
        </row>
        <row r="20">
          <cell r="A20">
            <v>0.65</v>
          </cell>
          <cell r="C20">
            <v>232.8</v>
          </cell>
          <cell r="D20">
            <v>-23.3</v>
          </cell>
          <cell r="F20">
            <v>2.3941749999999997</v>
          </cell>
          <cell r="I20">
            <v>0</v>
          </cell>
        </row>
        <row r="21">
          <cell r="A21">
            <v>0.7</v>
          </cell>
          <cell r="C21">
            <v>222.2</v>
          </cell>
          <cell r="D21">
            <v>-11.8</v>
          </cell>
          <cell r="F21">
            <v>3.06705</v>
          </cell>
          <cell r="I21">
            <v>0</v>
          </cell>
        </row>
        <row r="22">
          <cell r="A22">
            <v>0.75</v>
          </cell>
          <cell r="C22">
            <v>229.2</v>
          </cell>
          <cell r="D22">
            <v>-8.2</v>
          </cell>
          <cell r="F22">
            <v>3.21795</v>
          </cell>
          <cell r="I22">
            <v>0</v>
          </cell>
        </row>
        <row r="23">
          <cell r="A23">
            <v>0.8</v>
          </cell>
          <cell r="C23">
            <v>227</v>
          </cell>
          <cell r="D23">
            <v>-18.4</v>
          </cell>
          <cell r="F23">
            <v>4.0154</v>
          </cell>
          <cell r="I23">
            <v>0</v>
          </cell>
        </row>
        <row r="24">
          <cell r="A24">
            <v>0.85</v>
          </cell>
          <cell r="C24">
            <v>202</v>
          </cell>
          <cell r="D24">
            <v>-16</v>
          </cell>
          <cell r="F24">
            <v>3.226</v>
          </cell>
          <cell r="I24">
            <v>0</v>
          </cell>
        </row>
        <row r="25">
          <cell r="A25">
            <v>0.9</v>
          </cell>
          <cell r="C25">
            <v>185.2</v>
          </cell>
          <cell r="D25">
            <v>-8.6</v>
          </cell>
          <cell r="F25">
            <v>2.97785</v>
          </cell>
          <cell r="I25">
            <v>0</v>
          </cell>
        </row>
        <row r="26">
          <cell r="A26">
            <v>0.95</v>
          </cell>
          <cell r="C26">
            <v>178.1</v>
          </cell>
          <cell r="D26">
            <v>-0.4</v>
          </cell>
          <cell r="F26">
            <v>2.8398999999999996</v>
          </cell>
          <cell r="I26">
            <v>0</v>
          </cell>
        </row>
        <row r="27">
          <cell r="A27">
            <v>1</v>
          </cell>
          <cell r="C27">
            <v>174.2</v>
          </cell>
          <cell r="D27">
            <v>11.7</v>
          </cell>
          <cell r="F27">
            <v>2.8229249999999997</v>
          </cell>
          <cell r="I27">
            <v>0</v>
          </cell>
        </row>
        <row r="28">
          <cell r="A28">
            <v>1.05</v>
          </cell>
          <cell r="C28">
            <v>160</v>
          </cell>
          <cell r="D28">
            <v>34.2</v>
          </cell>
          <cell r="F28">
            <v>2.69855</v>
          </cell>
          <cell r="I28">
            <v>0</v>
          </cell>
        </row>
        <row r="29">
          <cell r="A29">
            <v>1.1</v>
          </cell>
          <cell r="C29">
            <v>151</v>
          </cell>
          <cell r="D29">
            <v>49.3</v>
          </cell>
          <cell r="F29">
            <v>2.562325</v>
          </cell>
          <cell r="I29">
            <v>0</v>
          </cell>
        </row>
        <row r="30">
          <cell r="A30">
            <v>1.15</v>
          </cell>
          <cell r="C30">
            <v>166.4</v>
          </cell>
          <cell r="D30">
            <v>58</v>
          </cell>
          <cell r="F30">
            <v>2.4545</v>
          </cell>
          <cell r="I30">
            <v>0</v>
          </cell>
        </row>
        <row r="31">
          <cell r="A31">
            <v>1.2</v>
          </cell>
          <cell r="C31">
            <v>173</v>
          </cell>
          <cell r="D31">
            <v>84</v>
          </cell>
          <cell r="F31">
            <v>2.291</v>
          </cell>
          <cell r="I31">
            <v>0</v>
          </cell>
        </row>
        <row r="32">
          <cell r="A32">
            <v>1.25</v>
          </cell>
          <cell r="C32">
            <v>157.5</v>
          </cell>
          <cell r="D32">
            <v>114.1</v>
          </cell>
          <cell r="F32">
            <v>2.448525</v>
          </cell>
          <cell r="I32">
            <v>0</v>
          </cell>
        </row>
        <row r="33">
          <cell r="A33">
            <v>1.3</v>
          </cell>
          <cell r="C33">
            <v>135.6</v>
          </cell>
          <cell r="D33">
            <v>114.8</v>
          </cell>
          <cell r="F33">
            <v>2.4787000000000003</v>
          </cell>
          <cell r="I33">
            <v>0</v>
          </cell>
        </row>
        <row r="34">
          <cell r="A34">
            <v>1.35</v>
          </cell>
          <cell r="C34">
            <v>117.2</v>
          </cell>
          <cell r="D34">
            <v>90.2</v>
          </cell>
          <cell r="F34">
            <v>2.37255</v>
          </cell>
          <cell r="I34">
            <v>0</v>
          </cell>
        </row>
        <row r="35">
          <cell r="A35">
            <v>1.4</v>
          </cell>
          <cell r="C35">
            <v>121.4</v>
          </cell>
          <cell r="D35">
            <v>77.8</v>
          </cell>
          <cell r="F35">
            <v>1.98945</v>
          </cell>
          <cell r="I35">
            <v>0</v>
          </cell>
        </row>
        <row r="36">
          <cell r="A36">
            <v>1.45</v>
          </cell>
          <cell r="C36">
            <v>136.3</v>
          </cell>
          <cell r="D36">
            <v>118.2</v>
          </cell>
          <cell r="F36">
            <v>1.82955</v>
          </cell>
          <cell r="I36">
            <v>0</v>
          </cell>
        </row>
        <row r="37">
          <cell r="A37">
            <v>1.5</v>
          </cell>
          <cell r="C37">
            <v>129.7</v>
          </cell>
          <cell r="D37">
            <v>155.5</v>
          </cell>
          <cell r="F37">
            <v>1.788875</v>
          </cell>
          <cell r="I37">
            <v>0</v>
          </cell>
        </row>
        <row r="38">
          <cell r="A38">
            <v>1.55</v>
          </cell>
          <cell r="C38">
            <v>120.2</v>
          </cell>
          <cell r="D38">
            <v>200.9</v>
          </cell>
          <cell r="F38">
            <v>2.090225</v>
          </cell>
          <cell r="I38">
            <v>0</v>
          </cell>
        </row>
        <row r="39">
          <cell r="A39">
            <v>1.6</v>
          </cell>
          <cell r="C39">
            <v>108.5</v>
          </cell>
          <cell r="D39">
            <v>54.3</v>
          </cell>
          <cell r="F39">
            <v>1.8935749999999998</v>
          </cell>
          <cell r="I39">
            <v>0</v>
          </cell>
        </row>
        <row r="40">
          <cell r="A40">
            <v>1.65</v>
          </cell>
          <cell r="C40">
            <v>96.5</v>
          </cell>
          <cell r="D40">
            <v>93.9</v>
          </cell>
          <cell r="F40">
            <v>1.6934749999999998</v>
          </cell>
          <cell r="I40">
            <v>0</v>
          </cell>
        </row>
        <row r="41">
          <cell r="A41">
            <v>1.7</v>
          </cell>
          <cell r="C41">
            <v>129.1</v>
          </cell>
          <cell r="D41">
            <v>96.5</v>
          </cell>
          <cell r="F41">
            <v>1.594125</v>
          </cell>
          <cell r="I41">
            <v>0</v>
          </cell>
        </row>
        <row r="42">
          <cell r="A42">
            <v>1.75</v>
          </cell>
          <cell r="C42">
            <v>108</v>
          </cell>
          <cell r="D42">
            <v>143.8</v>
          </cell>
          <cell r="F42">
            <v>1.31595</v>
          </cell>
          <cell r="I42">
            <v>0</v>
          </cell>
        </row>
        <row r="43">
          <cell r="A43">
            <v>1.8</v>
          </cell>
          <cell r="C43">
            <v>99.6</v>
          </cell>
          <cell r="D43">
            <v>266.3</v>
          </cell>
          <cell r="F43">
            <v>1.246575</v>
          </cell>
          <cell r="I43">
            <v>0</v>
          </cell>
        </row>
        <row r="44">
          <cell r="A44">
            <v>1.85</v>
          </cell>
          <cell r="C44">
            <v>91.2</v>
          </cell>
          <cell r="D44">
            <v>333.5</v>
          </cell>
          <cell r="F44">
            <v>1.2133749999999999</v>
          </cell>
          <cell r="I44">
            <v>0</v>
          </cell>
        </row>
        <row r="45">
          <cell r="A45">
            <v>1.9</v>
          </cell>
          <cell r="C45">
            <v>86.9</v>
          </cell>
          <cell r="D45">
            <v>34.2</v>
          </cell>
          <cell r="F45">
            <v>1.28855</v>
          </cell>
          <cell r="I45">
            <v>0</v>
          </cell>
        </row>
        <row r="46">
          <cell r="A46">
            <v>1.95</v>
          </cell>
          <cell r="C46">
            <v>84.6</v>
          </cell>
          <cell r="D46">
            <v>65.1</v>
          </cell>
          <cell r="F46">
            <v>1.256275</v>
          </cell>
          <cell r="I46">
            <v>0</v>
          </cell>
        </row>
        <row r="47">
          <cell r="A47">
            <v>2</v>
          </cell>
          <cell r="C47">
            <v>84.6</v>
          </cell>
          <cell r="D47">
            <v>122.8</v>
          </cell>
          <cell r="F47">
            <v>1.2307</v>
          </cell>
          <cell r="I47">
            <v>0</v>
          </cell>
        </row>
        <row r="48">
          <cell r="A48">
            <v>2.05</v>
          </cell>
          <cell r="C48">
            <v>97.1</v>
          </cell>
          <cell r="D48">
            <v>191.6</v>
          </cell>
          <cell r="F48">
            <v>1.1979</v>
          </cell>
          <cell r="I48">
            <v>0</v>
          </cell>
        </row>
        <row r="49">
          <cell r="A49">
            <v>2.1</v>
          </cell>
          <cell r="C49">
            <v>90</v>
          </cell>
          <cell r="D49">
            <v>314.2</v>
          </cell>
          <cell r="F49">
            <v>1.17855</v>
          </cell>
          <cell r="I49">
            <v>0</v>
          </cell>
        </row>
        <row r="50">
          <cell r="A50">
            <v>2.15</v>
          </cell>
          <cell r="C50">
            <v>84</v>
          </cell>
          <cell r="D50">
            <v>387.2</v>
          </cell>
          <cell r="F50">
            <v>1.4368</v>
          </cell>
          <cell r="I50">
            <v>0</v>
          </cell>
        </row>
        <row r="51">
          <cell r="A51">
            <v>2.2</v>
          </cell>
          <cell r="C51">
            <v>81</v>
          </cell>
          <cell r="D51">
            <v>180.1</v>
          </cell>
          <cell r="F51">
            <v>1.305025</v>
          </cell>
          <cell r="I51">
            <v>0</v>
          </cell>
        </row>
        <row r="52">
          <cell r="A52">
            <v>2.25</v>
          </cell>
          <cell r="C52">
            <v>75.8</v>
          </cell>
          <cell r="D52">
            <v>318.2</v>
          </cell>
          <cell r="F52">
            <v>1.14955</v>
          </cell>
          <cell r="I52">
            <v>0</v>
          </cell>
        </row>
        <row r="53">
          <cell r="A53">
            <v>2.3</v>
          </cell>
          <cell r="C53">
            <v>70.3</v>
          </cell>
          <cell r="D53">
            <v>365.7</v>
          </cell>
          <cell r="F53">
            <v>1.111425</v>
          </cell>
          <cell r="I53">
            <v>0</v>
          </cell>
        </row>
        <row r="54">
          <cell r="A54">
            <v>2.35</v>
          </cell>
          <cell r="C54">
            <v>71.5</v>
          </cell>
          <cell r="D54">
            <v>341.8</v>
          </cell>
          <cell r="F54">
            <v>1.00545</v>
          </cell>
          <cell r="I54">
            <v>0</v>
          </cell>
        </row>
        <row r="55">
          <cell r="A55">
            <v>2.4</v>
          </cell>
          <cell r="C55">
            <v>73.8</v>
          </cell>
          <cell r="D55">
            <v>389.7</v>
          </cell>
          <cell r="F55">
            <v>0.947425</v>
          </cell>
          <cell r="I55">
            <v>0</v>
          </cell>
        </row>
        <row r="56">
          <cell r="A56">
            <v>2.45</v>
          </cell>
          <cell r="C56">
            <v>82.4</v>
          </cell>
          <cell r="D56">
            <v>416.9</v>
          </cell>
          <cell r="F56">
            <v>1.014225</v>
          </cell>
          <cell r="I56">
            <v>0</v>
          </cell>
        </row>
        <row r="57">
          <cell r="A57">
            <v>2.5</v>
          </cell>
          <cell r="C57">
            <v>91.8</v>
          </cell>
          <cell r="D57">
            <v>412.2</v>
          </cell>
          <cell r="F57">
            <v>1.10305</v>
          </cell>
          <cell r="I57">
            <v>0</v>
          </cell>
        </row>
        <row r="58">
          <cell r="A58">
            <v>2.55</v>
          </cell>
          <cell r="C58">
            <v>94</v>
          </cell>
          <cell r="D58">
            <v>425</v>
          </cell>
          <cell r="F58">
            <v>1.09625</v>
          </cell>
          <cell r="I58">
            <v>0</v>
          </cell>
        </row>
        <row r="59">
          <cell r="A59">
            <v>2.6</v>
          </cell>
          <cell r="C59">
            <v>86.7</v>
          </cell>
          <cell r="D59">
            <v>470.5</v>
          </cell>
          <cell r="F59">
            <v>1.4176250000000001</v>
          </cell>
          <cell r="I59">
            <v>0</v>
          </cell>
        </row>
        <row r="60">
          <cell r="A60">
            <v>2.65</v>
          </cell>
          <cell r="C60">
            <v>82.8</v>
          </cell>
          <cell r="D60">
            <v>-10.8</v>
          </cell>
          <cell r="F60">
            <v>2.8573</v>
          </cell>
          <cell r="I60">
            <v>0</v>
          </cell>
        </row>
        <row r="61">
          <cell r="A61">
            <v>2.7</v>
          </cell>
          <cell r="C61">
            <v>77.2</v>
          </cell>
          <cell r="D61">
            <v>-25.2</v>
          </cell>
          <cell r="F61">
            <v>3.1037</v>
          </cell>
          <cell r="I61">
            <v>0</v>
          </cell>
        </row>
        <row r="62">
          <cell r="A62">
            <v>2.75</v>
          </cell>
          <cell r="C62">
            <v>42.2</v>
          </cell>
          <cell r="D62">
            <v>-6.4</v>
          </cell>
          <cell r="F62">
            <v>2.8884000000000003</v>
          </cell>
          <cell r="I62">
            <v>0</v>
          </cell>
        </row>
        <row r="63">
          <cell r="A63">
            <v>2.8</v>
          </cell>
          <cell r="C63">
            <v>62.4</v>
          </cell>
          <cell r="D63">
            <v>-8.2</v>
          </cell>
          <cell r="F63">
            <v>2.5879499999999998</v>
          </cell>
          <cell r="I63">
            <v>0</v>
          </cell>
        </row>
        <row r="64">
          <cell r="A64">
            <v>2.85</v>
          </cell>
          <cell r="C64">
            <v>68.1</v>
          </cell>
          <cell r="D64">
            <v>-12.6</v>
          </cell>
          <cell r="F64">
            <v>2.1068499999999997</v>
          </cell>
          <cell r="I64">
            <v>0</v>
          </cell>
        </row>
        <row r="65">
          <cell r="A65">
            <v>2.9</v>
          </cell>
          <cell r="C65">
            <v>71.7</v>
          </cell>
          <cell r="D65">
            <v>-15.9</v>
          </cell>
          <cell r="F65">
            <v>1.366025</v>
          </cell>
          <cell r="I65">
            <v>0</v>
          </cell>
        </row>
        <row r="66">
          <cell r="A66">
            <v>2.95</v>
          </cell>
          <cell r="C66">
            <v>72.4</v>
          </cell>
          <cell r="D66">
            <v>-4.1</v>
          </cell>
          <cell r="F66">
            <v>0.528975</v>
          </cell>
          <cell r="I66">
            <v>0</v>
          </cell>
        </row>
        <row r="67">
          <cell r="A67">
            <v>3</v>
          </cell>
          <cell r="C67">
            <v>73.2</v>
          </cell>
          <cell r="D67">
            <v>-18.3</v>
          </cell>
          <cell r="F67">
            <v>0.835425</v>
          </cell>
          <cell r="I67">
            <v>0</v>
          </cell>
        </row>
        <row r="68">
          <cell r="A68">
            <v>3.05</v>
          </cell>
          <cell r="C68">
            <v>75.9</v>
          </cell>
          <cell r="D68">
            <v>-12.9</v>
          </cell>
          <cell r="F68">
            <v>0.606775</v>
          </cell>
          <cell r="I68">
            <v>0</v>
          </cell>
        </row>
        <row r="69">
          <cell r="A69">
            <v>3.1</v>
          </cell>
          <cell r="C69">
            <v>77.8</v>
          </cell>
          <cell r="D69">
            <v>6.7</v>
          </cell>
          <cell r="F69">
            <v>0.611675</v>
          </cell>
          <cell r="I69">
            <v>0</v>
          </cell>
        </row>
        <row r="70">
          <cell r="A70">
            <v>3.15</v>
          </cell>
          <cell r="C70">
            <v>78</v>
          </cell>
          <cell r="D70">
            <v>29.1</v>
          </cell>
          <cell r="F70">
            <v>0.657275</v>
          </cell>
          <cell r="I70">
            <v>0</v>
          </cell>
        </row>
        <row r="71">
          <cell r="A71">
            <v>3.2</v>
          </cell>
          <cell r="C71">
            <v>77.4</v>
          </cell>
          <cell r="D71">
            <v>21</v>
          </cell>
          <cell r="F71">
            <v>0.67525</v>
          </cell>
          <cell r="I71">
            <v>0</v>
          </cell>
        </row>
        <row r="72">
          <cell r="A72">
            <v>3.25</v>
          </cell>
          <cell r="C72">
            <v>75.7</v>
          </cell>
          <cell r="D72">
            <v>23.2</v>
          </cell>
          <cell r="F72">
            <v>0.6358</v>
          </cell>
          <cell r="I72">
            <v>0</v>
          </cell>
        </row>
        <row r="73">
          <cell r="A73">
            <v>3.3</v>
          </cell>
          <cell r="C73">
            <v>76.4</v>
          </cell>
          <cell r="D73">
            <v>27.8</v>
          </cell>
          <cell r="F73">
            <v>0.57695</v>
          </cell>
          <cell r="I73">
            <v>0</v>
          </cell>
        </row>
        <row r="74">
          <cell r="A74">
            <v>3.35</v>
          </cell>
          <cell r="C74">
            <v>75.7</v>
          </cell>
          <cell r="D74">
            <v>28.3</v>
          </cell>
          <cell r="F74">
            <v>0.577075</v>
          </cell>
          <cell r="I74">
            <v>0</v>
          </cell>
        </row>
        <row r="75">
          <cell r="A75">
            <v>3.4</v>
          </cell>
          <cell r="C75">
            <v>74.8</v>
          </cell>
          <cell r="D75">
            <v>21.5</v>
          </cell>
          <cell r="F75">
            <v>0.585375</v>
          </cell>
          <cell r="I75">
            <v>0</v>
          </cell>
        </row>
        <row r="76">
          <cell r="A76">
            <v>3.45</v>
          </cell>
          <cell r="C76">
            <v>75.8</v>
          </cell>
          <cell r="D76">
            <v>2.6</v>
          </cell>
          <cell r="F76">
            <v>0.57065</v>
          </cell>
          <cell r="I76">
            <v>0</v>
          </cell>
        </row>
        <row r="77">
          <cell r="A77">
            <v>3.5</v>
          </cell>
          <cell r="C77">
            <v>75.7</v>
          </cell>
          <cell r="D77">
            <v>-8.8</v>
          </cell>
          <cell r="F77">
            <v>0.5578000000000001</v>
          </cell>
          <cell r="I77">
            <v>0</v>
          </cell>
        </row>
        <row r="78">
          <cell r="A78">
            <v>3.55</v>
          </cell>
          <cell r="C78">
            <v>74.9</v>
          </cell>
          <cell r="D78">
            <v>-19.5</v>
          </cell>
          <cell r="F78">
            <v>0.565125</v>
          </cell>
          <cell r="I78">
            <v>0</v>
          </cell>
        </row>
        <row r="79">
          <cell r="A79">
            <v>3.6</v>
          </cell>
          <cell r="C79">
            <v>73.1</v>
          </cell>
          <cell r="D79">
            <v>-21</v>
          </cell>
          <cell r="F79">
            <v>0.5547500000000001</v>
          </cell>
          <cell r="I79">
            <v>0</v>
          </cell>
        </row>
        <row r="80">
          <cell r="A80">
            <v>3.65</v>
          </cell>
          <cell r="C80">
            <v>74.5</v>
          </cell>
          <cell r="D80">
            <v>-27.1</v>
          </cell>
          <cell r="F80">
            <v>0.593225</v>
          </cell>
          <cell r="I80">
            <v>0</v>
          </cell>
        </row>
        <row r="81">
          <cell r="A81">
            <v>3.7</v>
          </cell>
          <cell r="C81">
            <v>74.8</v>
          </cell>
          <cell r="D81">
            <v>-34.4</v>
          </cell>
          <cell r="F81">
            <v>0.6514</v>
          </cell>
          <cell r="I81">
            <v>0</v>
          </cell>
        </row>
        <row r="82">
          <cell r="A82">
            <v>3.75</v>
          </cell>
          <cell r="C82">
            <v>77.5</v>
          </cell>
          <cell r="D82">
            <v>-41.6</v>
          </cell>
          <cell r="F82">
            <v>0.7096</v>
          </cell>
          <cell r="I82">
            <v>0</v>
          </cell>
        </row>
        <row r="83">
          <cell r="A83">
            <v>3.8</v>
          </cell>
          <cell r="C83">
            <v>79.6</v>
          </cell>
          <cell r="D83">
            <v>-57.8</v>
          </cell>
          <cell r="F83">
            <v>0.67555</v>
          </cell>
          <cell r="I83">
            <v>0</v>
          </cell>
        </row>
        <row r="84">
          <cell r="A84">
            <v>3.85</v>
          </cell>
          <cell r="C84">
            <v>44.7</v>
          </cell>
          <cell r="D84">
            <v>-56.2</v>
          </cell>
          <cell r="F84">
            <v>0.62595</v>
          </cell>
          <cell r="I84">
            <v>0</v>
          </cell>
        </row>
        <row r="85">
          <cell r="A85">
            <v>3.9</v>
          </cell>
          <cell r="C85">
            <v>84.1</v>
          </cell>
          <cell r="D85">
            <v>-53.9</v>
          </cell>
          <cell r="F85">
            <v>0.616525</v>
          </cell>
          <cell r="I85">
            <v>0</v>
          </cell>
        </row>
        <row r="86">
          <cell r="A86">
            <v>3.95</v>
          </cell>
          <cell r="C86">
            <v>88.3</v>
          </cell>
          <cell r="D86">
            <v>-48.4</v>
          </cell>
          <cell r="F86">
            <v>0.6479</v>
          </cell>
          <cell r="I86">
            <v>0</v>
          </cell>
        </row>
        <row r="87">
          <cell r="A87">
            <v>4</v>
          </cell>
          <cell r="C87">
            <v>75.8</v>
          </cell>
          <cell r="D87">
            <v>-44.2</v>
          </cell>
          <cell r="F87">
            <v>0.75895</v>
          </cell>
          <cell r="I87">
            <v>0</v>
          </cell>
        </row>
        <row r="88">
          <cell r="A88">
            <v>4.05</v>
          </cell>
          <cell r="C88">
            <v>71.5</v>
          </cell>
          <cell r="D88">
            <v>-0.3</v>
          </cell>
          <cell r="F88">
            <v>0.389925</v>
          </cell>
          <cell r="I88">
            <v>0</v>
          </cell>
        </row>
        <row r="89">
          <cell r="A89">
            <v>4.1</v>
          </cell>
          <cell r="C89">
            <v>71</v>
          </cell>
          <cell r="D89">
            <v>-31.3</v>
          </cell>
          <cell r="F89">
            <v>0.9021750000000001</v>
          </cell>
          <cell r="I89">
            <v>0</v>
          </cell>
        </row>
        <row r="90">
          <cell r="A90">
            <v>4.15</v>
          </cell>
          <cell r="C90">
            <v>71.2</v>
          </cell>
          <cell r="D90">
            <v>-46.9</v>
          </cell>
          <cell r="F90">
            <v>1.228275</v>
          </cell>
          <cell r="I90">
            <v>0</v>
          </cell>
        </row>
        <row r="91">
          <cell r="A91">
            <v>4.2</v>
          </cell>
          <cell r="C91">
            <v>76.3</v>
          </cell>
          <cell r="D91">
            <v>-60.3</v>
          </cell>
          <cell r="F91">
            <v>1.214925</v>
          </cell>
          <cell r="I91">
            <v>0</v>
          </cell>
        </row>
        <row r="92">
          <cell r="A92">
            <v>4.25</v>
          </cell>
          <cell r="C92">
            <v>79.1</v>
          </cell>
          <cell r="D92">
            <v>-68.5</v>
          </cell>
          <cell r="F92">
            <v>0.9728749999999999</v>
          </cell>
          <cell r="I92">
            <v>0</v>
          </cell>
        </row>
        <row r="93">
          <cell r="A93">
            <v>4.3</v>
          </cell>
          <cell r="C93">
            <v>73.2</v>
          </cell>
          <cell r="D93">
            <v>-75.7</v>
          </cell>
          <cell r="F93">
            <v>0.721075</v>
          </cell>
          <cell r="I93">
            <v>0.48999999999999827</v>
          </cell>
        </row>
        <row r="94">
          <cell r="A94">
            <v>4.35</v>
          </cell>
          <cell r="C94">
            <v>72.3</v>
          </cell>
          <cell r="D94">
            <v>-76.6</v>
          </cell>
          <cell r="F94">
            <v>0.67085</v>
          </cell>
          <cell r="I94">
            <v>0.9799999999999965</v>
          </cell>
        </row>
        <row r="95">
          <cell r="A95">
            <v>4.4</v>
          </cell>
          <cell r="C95">
            <v>70.1</v>
          </cell>
          <cell r="D95">
            <v>-75.3</v>
          </cell>
          <cell r="F95">
            <v>0.751175</v>
          </cell>
          <cell r="I95">
            <v>1.4700000000000035</v>
          </cell>
        </row>
        <row r="96">
          <cell r="A96">
            <v>4.45</v>
          </cell>
          <cell r="C96">
            <v>77.1</v>
          </cell>
          <cell r="D96">
            <v>-73.9</v>
          </cell>
          <cell r="F96">
            <v>0.971525</v>
          </cell>
          <cell r="I96">
            <v>1.960000000000002</v>
          </cell>
        </row>
        <row r="97">
          <cell r="A97">
            <v>4.5</v>
          </cell>
          <cell r="C97">
            <v>79.1</v>
          </cell>
          <cell r="D97">
            <v>-75.2</v>
          </cell>
          <cell r="F97">
            <v>1.0012</v>
          </cell>
          <cell r="I97">
            <v>2.45</v>
          </cell>
        </row>
        <row r="98">
          <cell r="A98">
            <v>4.55</v>
          </cell>
          <cell r="C98">
            <v>80</v>
          </cell>
          <cell r="D98">
            <v>-78.1</v>
          </cell>
          <cell r="F98">
            <v>0.760475</v>
          </cell>
          <cell r="I98">
            <v>2.9399999999999986</v>
          </cell>
        </row>
        <row r="99">
          <cell r="A99">
            <v>4.6</v>
          </cell>
          <cell r="C99">
            <v>71.4</v>
          </cell>
          <cell r="D99">
            <v>-78.8</v>
          </cell>
          <cell r="F99">
            <v>0.7503</v>
          </cell>
          <cell r="I99">
            <v>3.4299999999999966</v>
          </cell>
        </row>
        <row r="100">
          <cell r="A100">
            <v>4.65</v>
          </cell>
          <cell r="C100">
            <v>57.9</v>
          </cell>
          <cell r="D100">
            <v>-77.5</v>
          </cell>
          <cell r="F100">
            <v>0.880625</v>
          </cell>
          <cell r="I100">
            <v>3.920000000000004</v>
          </cell>
        </row>
        <row r="101">
          <cell r="A101">
            <v>4.7</v>
          </cell>
          <cell r="C101">
            <v>46.9</v>
          </cell>
          <cell r="D101">
            <v>-77.7</v>
          </cell>
          <cell r="F101">
            <v>0.880575</v>
          </cell>
          <cell r="I101">
            <v>4.410000000000002</v>
          </cell>
        </row>
        <row r="102">
          <cell r="A102">
            <v>4.75</v>
          </cell>
          <cell r="C102">
            <v>44.2</v>
          </cell>
          <cell r="D102">
            <v>-76.3</v>
          </cell>
          <cell r="F102">
            <v>1.300925</v>
          </cell>
          <cell r="I102">
            <v>4.9</v>
          </cell>
        </row>
        <row r="103">
          <cell r="A103">
            <v>4.8</v>
          </cell>
          <cell r="C103">
            <v>47.1</v>
          </cell>
          <cell r="D103">
            <v>-79.3</v>
          </cell>
          <cell r="F103">
            <v>2.350175</v>
          </cell>
          <cell r="I103">
            <v>5.389999999999999</v>
          </cell>
        </row>
        <row r="104">
          <cell r="A104">
            <v>4.85</v>
          </cell>
          <cell r="C104">
            <v>38.6</v>
          </cell>
          <cell r="D104">
            <v>-78.3</v>
          </cell>
          <cell r="F104">
            <v>2.7804249999999997</v>
          </cell>
          <cell r="I104">
            <v>5.879999999999997</v>
          </cell>
        </row>
        <row r="105">
          <cell r="A105">
            <v>4.9</v>
          </cell>
          <cell r="C105">
            <v>55.8</v>
          </cell>
          <cell r="D105">
            <v>-65.7</v>
          </cell>
          <cell r="F105">
            <v>2.6835750000000003</v>
          </cell>
          <cell r="I105">
            <v>6.370000000000004</v>
          </cell>
        </row>
        <row r="106">
          <cell r="A106">
            <v>4.95</v>
          </cell>
          <cell r="C106">
            <v>68.6</v>
          </cell>
          <cell r="D106">
            <v>-50.6</v>
          </cell>
          <cell r="F106">
            <v>2.2273500000000004</v>
          </cell>
          <cell r="I106">
            <v>6.860000000000002</v>
          </cell>
        </row>
        <row r="107">
          <cell r="A107">
            <v>5</v>
          </cell>
          <cell r="C107">
            <v>76.2</v>
          </cell>
          <cell r="D107">
            <v>-46</v>
          </cell>
          <cell r="F107">
            <v>1.5185</v>
          </cell>
          <cell r="I107">
            <v>7.3500000000000005</v>
          </cell>
        </row>
        <row r="108">
          <cell r="A108">
            <v>5.05</v>
          </cell>
          <cell r="C108">
            <v>65</v>
          </cell>
          <cell r="D108">
            <v>9.7</v>
          </cell>
          <cell r="F108">
            <v>0.6824250000000001</v>
          </cell>
          <cell r="I108">
            <v>7.839999999999999</v>
          </cell>
        </row>
        <row r="109">
          <cell r="A109">
            <v>5.1</v>
          </cell>
          <cell r="C109">
            <v>65</v>
          </cell>
          <cell r="D109">
            <v>-24.1</v>
          </cell>
          <cell r="F109">
            <v>0.983975</v>
          </cell>
          <cell r="I109">
            <v>8.329999999999997</v>
          </cell>
        </row>
        <row r="110">
          <cell r="A110">
            <v>5.15</v>
          </cell>
          <cell r="C110">
            <v>66.2</v>
          </cell>
          <cell r="D110">
            <v>-64.9</v>
          </cell>
          <cell r="F110">
            <v>0.9237749999999999</v>
          </cell>
          <cell r="I110">
            <v>8.820000000000004</v>
          </cell>
        </row>
        <row r="111">
          <cell r="A111">
            <v>5.2</v>
          </cell>
          <cell r="C111">
            <v>60.6</v>
          </cell>
          <cell r="D111">
            <v>-66.3</v>
          </cell>
          <cell r="F111">
            <v>0.843425</v>
          </cell>
          <cell r="I111">
            <v>9.310000000000002</v>
          </cell>
        </row>
        <row r="112">
          <cell r="A112">
            <v>5.25</v>
          </cell>
          <cell r="C112">
            <v>60.5</v>
          </cell>
          <cell r="D112">
            <v>-65.2</v>
          </cell>
          <cell r="F112">
            <v>0.7037</v>
          </cell>
          <cell r="I112">
            <v>9.8</v>
          </cell>
        </row>
        <row r="113">
          <cell r="A113">
            <v>5.3</v>
          </cell>
          <cell r="C113">
            <v>61.6</v>
          </cell>
          <cell r="D113">
            <v>-66.7</v>
          </cell>
          <cell r="F113">
            <v>1.093325</v>
          </cell>
          <cell r="I113">
            <v>10.29</v>
          </cell>
        </row>
        <row r="114">
          <cell r="A114">
            <v>5.35</v>
          </cell>
          <cell r="C114">
            <v>71.1</v>
          </cell>
          <cell r="D114">
            <v>-69.6</v>
          </cell>
          <cell r="F114">
            <v>1.5726</v>
          </cell>
          <cell r="I114">
            <v>10.779999999999998</v>
          </cell>
        </row>
        <row r="115">
          <cell r="A115">
            <v>5.4</v>
          </cell>
          <cell r="C115">
            <v>62.5</v>
          </cell>
          <cell r="D115">
            <v>-57.9</v>
          </cell>
          <cell r="F115">
            <v>1.185525</v>
          </cell>
          <cell r="I115">
            <v>11.270000000000005</v>
          </cell>
        </row>
        <row r="116">
          <cell r="A116">
            <v>5.45</v>
          </cell>
          <cell r="C116">
            <v>61.2</v>
          </cell>
          <cell r="D116">
            <v>-67.3</v>
          </cell>
          <cell r="F116">
            <v>0.983175</v>
          </cell>
          <cell r="I116">
            <v>11.760000000000003</v>
          </cell>
        </row>
        <row r="117">
          <cell r="A117">
            <v>5.5</v>
          </cell>
          <cell r="C117">
            <v>62.2</v>
          </cell>
          <cell r="D117">
            <v>-74.1</v>
          </cell>
          <cell r="F117">
            <v>0.861475</v>
          </cell>
          <cell r="I117">
            <v>12.25</v>
          </cell>
        </row>
        <row r="118">
          <cell r="A118">
            <v>5.55</v>
          </cell>
          <cell r="C118">
            <v>71</v>
          </cell>
          <cell r="D118">
            <v>-73.8</v>
          </cell>
          <cell r="F118">
            <v>1.21155</v>
          </cell>
          <cell r="I118">
            <v>12.739999999999998</v>
          </cell>
        </row>
        <row r="119">
          <cell r="A119">
            <v>5.6</v>
          </cell>
          <cell r="C119">
            <v>70.4</v>
          </cell>
          <cell r="D119">
            <v>-75.8</v>
          </cell>
          <cell r="F119">
            <v>1.07105</v>
          </cell>
          <cell r="I119">
            <v>13.229999999999997</v>
          </cell>
        </row>
        <row r="120">
          <cell r="A120">
            <v>5.65</v>
          </cell>
          <cell r="C120">
            <v>63.2</v>
          </cell>
          <cell r="D120">
            <v>-68.3</v>
          </cell>
          <cell r="F120">
            <v>0.9029250000000001</v>
          </cell>
          <cell r="I120">
            <v>13.720000000000004</v>
          </cell>
        </row>
        <row r="121">
          <cell r="A121">
            <v>5.7</v>
          </cell>
          <cell r="C121">
            <v>62.7</v>
          </cell>
          <cell r="D121">
            <v>-72.5</v>
          </cell>
          <cell r="F121">
            <v>0.811875</v>
          </cell>
          <cell r="I121">
            <v>14.210000000000003</v>
          </cell>
        </row>
        <row r="122">
          <cell r="A122">
            <v>5.75</v>
          </cell>
          <cell r="C122">
            <v>63.4</v>
          </cell>
          <cell r="D122">
            <v>-74.1</v>
          </cell>
          <cell r="F122">
            <v>1.0114750000000001</v>
          </cell>
          <cell r="I122">
            <v>14.700000000000001</v>
          </cell>
        </row>
        <row r="123">
          <cell r="A123">
            <v>5.8</v>
          </cell>
          <cell r="C123">
            <v>66.9</v>
          </cell>
          <cell r="D123">
            <v>-76.8</v>
          </cell>
          <cell r="F123">
            <v>1.3008</v>
          </cell>
          <cell r="I123">
            <v>15.19</v>
          </cell>
        </row>
        <row r="124">
          <cell r="A124">
            <v>5.85</v>
          </cell>
          <cell r="C124">
            <v>69.8</v>
          </cell>
          <cell r="D124">
            <v>-79.8</v>
          </cell>
          <cell r="F124">
            <v>1.19005</v>
          </cell>
          <cell r="I124">
            <v>15.679999999999998</v>
          </cell>
        </row>
        <row r="125">
          <cell r="A125">
            <v>5.9</v>
          </cell>
          <cell r="C125">
            <v>74.7</v>
          </cell>
          <cell r="D125">
            <v>-82.6</v>
          </cell>
          <cell r="F125">
            <v>0.8993500000000001</v>
          </cell>
          <cell r="I125">
            <v>16.170000000000005</v>
          </cell>
        </row>
        <row r="126">
          <cell r="A126">
            <v>5.95</v>
          </cell>
          <cell r="C126">
            <v>75.4</v>
          </cell>
          <cell r="D126">
            <v>-82.4</v>
          </cell>
          <cell r="F126">
            <v>0.7294</v>
          </cell>
          <cell r="I126">
            <v>16.660000000000004</v>
          </cell>
        </row>
        <row r="127">
          <cell r="A127">
            <v>6</v>
          </cell>
          <cell r="C127">
            <v>72.4</v>
          </cell>
          <cell r="D127">
            <v>-82.4</v>
          </cell>
          <cell r="F127">
            <v>0.6694</v>
          </cell>
          <cell r="I127">
            <v>17.150000000000002</v>
          </cell>
        </row>
        <row r="128">
          <cell r="A128">
            <v>6.05</v>
          </cell>
          <cell r="C128">
            <v>69.3</v>
          </cell>
          <cell r="D128">
            <v>-20.1</v>
          </cell>
          <cell r="F128">
            <v>0.704975</v>
          </cell>
          <cell r="I128">
            <v>17.64</v>
          </cell>
        </row>
        <row r="129">
          <cell r="A129">
            <v>6.1</v>
          </cell>
          <cell r="C129">
            <v>69.4</v>
          </cell>
          <cell r="D129">
            <v>-29.8</v>
          </cell>
          <cell r="F129">
            <v>0.72255</v>
          </cell>
          <cell r="I129">
            <v>18.13</v>
          </cell>
        </row>
        <row r="130">
          <cell r="A130">
            <v>6.15</v>
          </cell>
          <cell r="C130">
            <v>71.4</v>
          </cell>
          <cell r="D130">
            <v>-37.2</v>
          </cell>
          <cell r="F130">
            <v>0.6807</v>
          </cell>
          <cell r="I130">
            <v>18.620000000000005</v>
          </cell>
        </row>
        <row r="131">
          <cell r="A131">
            <v>6.2</v>
          </cell>
          <cell r="C131">
            <v>72.5</v>
          </cell>
          <cell r="D131">
            <v>-45.9</v>
          </cell>
          <cell r="F131">
            <v>0.6785249999999999</v>
          </cell>
          <cell r="I131">
            <v>19.110000000000003</v>
          </cell>
        </row>
        <row r="132">
          <cell r="A132">
            <v>6.25</v>
          </cell>
          <cell r="C132">
            <v>72</v>
          </cell>
          <cell r="D132">
            <v>-49.3</v>
          </cell>
          <cell r="F132">
            <v>0.667675</v>
          </cell>
          <cell r="I132">
            <v>19.6</v>
          </cell>
        </row>
        <row r="133">
          <cell r="A133">
            <v>6.3</v>
          </cell>
          <cell r="C133">
            <v>79.2</v>
          </cell>
          <cell r="D133">
            <v>-52.4</v>
          </cell>
          <cell r="F133">
            <v>0.6769</v>
          </cell>
          <cell r="I133">
            <v>20.09</v>
          </cell>
        </row>
        <row r="134">
          <cell r="A134">
            <v>6.35</v>
          </cell>
          <cell r="C134">
            <v>71</v>
          </cell>
          <cell r="D134">
            <v>-52</v>
          </cell>
          <cell r="F134">
            <v>0.727</v>
          </cell>
          <cell r="I134">
            <v>20.58</v>
          </cell>
        </row>
        <row r="135">
          <cell r="A135">
            <v>6.4</v>
          </cell>
          <cell r="C135">
            <v>77.1</v>
          </cell>
          <cell r="D135">
            <v>-55.9</v>
          </cell>
          <cell r="F135">
            <v>0.706025</v>
          </cell>
          <cell r="I135">
            <v>21.070000000000004</v>
          </cell>
        </row>
        <row r="136">
          <cell r="A136">
            <v>6.45</v>
          </cell>
          <cell r="C136">
            <v>75.6</v>
          </cell>
          <cell r="D136">
            <v>-56.8</v>
          </cell>
          <cell r="F136">
            <v>1.0858</v>
          </cell>
          <cell r="I136">
            <v>21.560000000000002</v>
          </cell>
        </row>
        <row r="137">
          <cell r="A137">
            <v>6.5</v>
          </cell>
          <cell r="C137">
            <v>77.5</v>
          </cell>
          <cell r="D137">
            <v>-65.5</v>
          </cell>
          <cell r="F137">
            <v>1.323625</v>
          </cell>
          <cell r="I137">
            <v>22.05</v>
          </cell>
        </row>
        <row r="138">
          <cell r="A138">
            <v>6.55</v>
          </cell>
          <cell r="C138">
            <v>74.4</v>
          </cell>
          <cell r="D138">
            <v>-66.4</v>
          </cell>
          <cell r="F138">
            <v>1.0934000000000001</v>
          </cell>
          <cell r="I138">
            <v>22.54</v>
          </cell>
        </row>
        <row r="139">
          <cell r="A139">
            <v>6.6</v>
          </cell>
          <cell r="C139">
            <v>73.6</v>
          </cell>
          <cell r="D139">
            <v>-72.8</v>
          </cell>
          <cell r="F139">
            <v>0.9318</v>
          </cell>
          <cell r="I139">
            <v>23.029999999999998</v>
          </cell>
        </row>
        <row r="140">
          <cell r="A140">
            <v>6.65</v>
          </cell>
          <cell r="C140">
            <v>73.5</v>
          </cell>
          <cell r="D140">
            <v>-74.6</v>
          </cell>
          <cell r="F140">
            <v>0.9513499999999999</v>
          </cell>
          <cell r="I140">
            <v>23.520000000000007</v>
          </cell>
        </row>
        <row r="141">
          <cell r="A141">
            <v>6.7</v>
          </cell>
          <cell r="C141">
            <v>75.9</v>
          </cell>
          <cell r="D141">
            <v>-77</v>
          </cell>
          <cell r="F141">
            <v>0.97075</v>
          </cell>
          <cell r="I141">
            <v>24.010000000000005</v>
          </cell>
        </row>
        <row r="142">
          <cell r="A142">
            <v>6.75</v>
          </cell>
          <cell r="C142">
            <v>78.4</v>
          </cell>
          <cell r="D142">
            <v>-79</v>
          </cell>
          <cell r="F142">
            <v>1.00025</v>
          </cell>
          <cell r="I142">
            <v>24.5</v>
          </cell>
        </row>
        <row r="143">
          <cell r="A143">
            <v>6.8</v>
          </cell>
          <cell r="C143">
            <v>82.7</v>
          </cell>
          <cell r="D143">
            <v>-80.3</v>
          </cell>
          <cell r="F143">
            <v>1.019925</v>
          </cell>
          <cell r="I143">
            <v>24.99</v>
          </cell>
        </row>
        <row r="144">
          <cell r="A144">
            <v>6.85</v>
          </cell>
          <cell r="C144">
            <v>43.3</v>
          </cell>
          <cell r="D144">
            <v>-81.2</v>
          </cell>
          <cell r="F144">
            <v>1.0297</v>
          </cell>
          <cell r="I144">
            <v>25.479999999999997</v>
          </cell>
        </row>
        <row r="145">
          <cell r="A145">
            <v>6.9</v>
          </cell>
          <cell r="C145">
            <v>76.1</v>
          </cell>
          <cell r="D145">
            <v>-82.5</v>
          </cell>
          <cell r="F145">
            <v>1.0393750000000002</v>
          </cell>
          <cell r="I145">
            <v>25.970000000000006</v>
          </cell>
        </row>
        <row r="146">
          <cell r="A146">
            <v>6.95</v>
          </cell>
          <cell r="C146">
            <v>71.2</v>
          </cell>
          <cell r="D146">
            <v>-82.9</v>
          </cell>
          <cell r="F146">
            <v>1.079275</v>
          </cell>
          <cell r="I146">
            <v>26.460000000000004</v>
          </cell>
        </row>
        <row r="147">
          <cell r="A147">
            <v>7</v>
          </cell>
          <cell r="C147">
            <v>67.1</v>
          </cell>
          <cell r="D147">
            <v>-83.6</v>
          </cell>
          <cell r="F147">
            <v>1.6291</v>
          </cell>
          <cell r="I147">
            <v>26.950000000000003</v>
          </cell>
        </row>
        <row r="148">
          <cell r="A148">
            <v>7.05</v>
          </cell>
          <cell r="C148">
            <v>63.8</v>
          </cell>
          <cell r="D148">
            <v>28.5</v>
          </cell>
          <cell r="F148">
            <v>0.877125</v>
          </cell>
          <cell r="I148">
            <v>27.44</v>
          </cell>
        </row>
        <row r="149">
          <cell r="A149">
            <v>7.1</v>
          </cell>
          <cell r="C149">
            <v>67.3</v>
          </cell>
          <cell r="D149">
            <v>-46.4</v>
          </cell>
          <cell r="F149">
            <v>1.8284</v>
          </cell>
          <cell r="I149">
            <v>27.93</v>
          </cell>
        </row>
        <row r="150">
          <cell r="A150">
            <v>7.15</v>
          </cell>
          <cell r="C150">
            <v>71.6</v>
          </cell>
          <cell r="D150">
            <v>-48</v>
          </cell>
          <cell r="F150">
            <v>1.808</v>
          </cell>
          <cell r="I150">
            <v>28.420000000000005</v>
          </cell>
        </row>
        <row r="151">
          <cell r="A151">
            <v>7.2</v>
          </cell>
          <cell r="C151">
            <v>76.1</v>
          </cell>
          <cell r="D151">
            <v>-47.7</v>
          </cell>
          <cell r="F151">
            <v>1.728075</v>
          </cell>
          <cell r="I151">
            <v>28.910000000000004</v>
          </cell>
        </row>
        <row r="152">
          <cell r="A152">
            <v>7.25</v>
          </cell>
          <cell r="C152">
            <v>81.7</v>
          </cell>
          <cell r="D152">
            <v>-44.9</v>
          </cell>
          <cell r="F152">
            <v>1.278775</v>
          </cell>
          <cell r="I152">
            <v>29.400000000000002</v>
          </cell>
        </row>
        <row r="153">
          <cell r="A153">
            <v>7.3</v>
          </cell>
          <cell r="C153">
            <v>84.1</v>
          </cell>
          <cell r="D153">
            <v>-65.5</v>
          </cell>
          <cell r="F153">
            <v>1.013625</v>
          </cell>
          <cell r="I153">
            <v>29.89</v>
          </cell>
        </row>
        <row r="154">
          <cell r="A154">
            <v>7.35</v>
          </cell>
          <cell r="C154">
            <v>77.4</v>
          </cell>
          <cell r="D154">
            <v>-68.8</v>
          </cell>
          <cell r="F154">
            <v>0.9328</v>
          </cell>
          <cell r="I154">
            <v>30.38</v>
          </cell>
        </row>
        <row r="155">
          <cell r="A155">
            <v>7.4</v>
          </cell>
          <cell r="C155">
            <v>82.6</v>
          </cell>
          <cell r="D155">
            <v>-70</v>
          </cell>
          <cell r="F155">
            <v>0.9725</v>
          </cell>
          <cell r="I155">
            <v>30.870000000000005</v>
          </cell>
        </row>
        <row r="156">
          <cell r="A156">
            <v>7.45</v>
          </cell>
          <cell r="C156">
            <v>84.9</v>
          </cell>
          <cell r="D156">
            <v>-70.8</v>
          </cell>
          <cell r="F156">
            <v>1.2023</v>
          </cell>
          <cell r="I156">
            <v>31.360000000000003</v>
          </cell>
        </row>
        <row r="157">
          <cell r="A157">
            <v>7.5</v>
          </cell>
          <cell r="C157">
            <v>86</v>
          </cell>
          <cell r="D157">
            <v>-73.9</v>
          </cell>
          <cell r="F157">
            <v>1.501525</v>
          </cell>
          <cell r="I157">
            <v>31.85</v>
          </cell>
        </row>
        <row r="158">
          <cell r="A158">
            <v>7.55</v>
          </cell>
          <cell r="C158">
            <v>81.6</v>
          </cell>
          <cell r="D158">
            <v>-70.3</v>
          </cell>
          <cell r="F158">
            <v>1.3024250000000002</v>
          </cell>
          <cell r="I158">
            <v>32.34</v>
          </cell>
        </row>
        <row r="159">
          <cell r="A159">
            <v>7.6</v>
          </cell>
          <cell r="C159">
            <v>82.1</v>
          </cell>
          <cell r="D159">
            <v>-77.3</v>
          </cell>
          <cell r="F159">
            <v>1.190675</v>
          </cell>
          <cell r="I159">
            <v>32.83</v>
          </cell>
        </row>
        <row r="160">
          <cell r="A160">
            <v>7.65</v>
          </cell>
          <cell r="C160">
            <v>82.3</v>
          </cell>
          <cell r="D160">
            <v>-78.4</v>
          </cell>
          <cell r="F160">
            <v>1.1004</v>
          </cell>
          <cell r="I160">
            <v>33.32000000000001</v>
          </cell>
        </row>
        <row r="161">
          <cell r="A161">
            <v>7.7</v>
          </cell>
          <cell r="C161">
            <v>83.4</v>
          </cell>
          <cell r="D161">
            <v>-78.9</v>
          </cell>
          <cell r="F161">
            <v>1.050275</v>
          </cell>
          <cell r="I161">
            <v>33.81</v>
          </cell>
        </row>
        <row r="162">
          <cell r="A162">
            <v>7.75</v>
          </cell>
          <cell r="C162">
            <v>82.1</v>
          </cell>
          <cell r="D162">
            <v>-79.3</v>
          </cell>
          <cell r="F162">
            <v>1.040175</v>
          </cell>
          <cell r="I162">
            <v>34.300000000000004</v>
          </cell>
        </row>
        <row r="163">
          <cell r="A163">
            <v>7.8</v>
          </cell>
          <cell r="C163">
            <v>79.6</v>
          </cell>
          <cell r="D163">
            <v>-79.8</v>
          </cell>
          <cell r="F163">
            <v>1.0700500000000002</v>
          </cell>
          <cell r="I163">
            <v>34.79</v>
          </cell>
        </row>
        <row r="164">
          <cell r="A164">
            <v>7.85</v>
          </cell>
          <cell r="C164">
            <v>73.9</v>
          </cell>
          <cell r="D164">
            <v>-80.5</v>
          </cell>
          <cell r="F164">
            <v>1.0798750000000001</v>
          </cell>
          <cell r="I164">
            <v>35.28</v>
          </cell>
        </row>
        <row r="165">
          <cell r="A165">
            <v>7.9</v>
          </cell>
          <cell r="C165">
            <v>73</v>
          </cell>
          <cell r="D165">
            <v>-81</v>
          </cell>
          <cell r="F165">
            <v>1.1097499999999998</v>
          </cell>
          <cell r="I165">
            <v>35.77</v>
          </cell>
        </row>
        <row r="166">
          <cell r="A166">
            <v>7.95</v>
          </cell>
          <cell r="C166">
            <v>73.7</v>
          </cell>
          <cell r="D166">
            <v>-81.7</v>
          </cell>
          <cell r="F166">
            <v>1.129575</v>
          </cell>
          <cell r="I166">
            <v>36.260000000000005</v>
          </cell>
        </row>
        <row r="167">
          <cell r="A167">
            <v>8</v>
          </cell>
          <cell r="C167">
            <v>71.8</v>
          </cell>
          <cell r="D167">
            <v>-81.4</v>
          </cell>
          <cell r="F167">
            <v>1.1596499999999998</v>
          </cell>
          <cell r="I167">
            <v>36.75</v>
          </cell>
        </row>
        <row r="168">
          <cell r="A168">
            <v>8.05</v>
          </cell>
          <cell r="C168">
            <v>69.7</v>
          </cell>
          <cell r="D168">
            <v>-46.9</v>
          </cell>
          <cell r="F168">
            <v>1.128275</v>
          </cell>
          <cell r="I168">
            <v>37.24000000000001</v>
          </cell>
        </row>
        <row r="169">
          <cell r="A169">
            <v>8.1</v>
          </cell>
          <cell r="C169">
            <v>68.8</v>
          </cell>
          <cell r="D169">
            <v>-65.2</v>
          </cell>
          <cell r="F169">
            <v>1.1837</v>
          </cell>
          <cell r="I169">
            <v>37.73</v>
          </cell>
        </row>
        <row r="170">
          <cell r="A170">
            <v>8.15</v>
          </cell>
          <cell r="C170">
            <v>65.8</v>
          </cell>
          <cell r="D170">
            <v>-71.7</v>
          </cell>
          <cell r="F170">
            <v>1.212075</v>
          </cell>
          <cell r="I170">
            <v>38.220000000000006</v>
          </cell>
        </row>
        <row r="171">
          <cell r="A171">
            <v>8.2</v>
          </cell>
          <cell r="C171">
            <v>63.4</v>
          </cell>
          <cell r="D171">
            <v>-75.5</v>
          </cell>
          <cell r="F171">
            <v>1.201125</v>
          </cell>
          <cell r="I171">
            <v>38.709999999999994</v>
          </cell>
        </row>
        <row r="172">
          <cell r="A172">
            <v>8.25</v>
          </cell>
          <cell r="C172">
            <v>69.2</v>
          </cell>
          <cell r="D172">
            <v>-77.3</v>
          </cell>
          <cell r="F172">
            <v>1.200675</v>
          </cell>
          <cell r="I172">
            <v>39.2</v>
          </cell>
        </row>
        <row r="173">
          <cell r="A173">
            <v>8.3</v>
          </cell>
          <cell r="C173">
            <v>72.9</v>
          </cell>
          <cell r="D173">
            <v>-78.7</v>
          </cell>
          <cell r="F173">
            <v>1.1703249999999998</v>
          </cell>
          <cell r="I173">
            <v>39.69000000000001</v>
          </cell>
        </row>
        <row r="174">
          <cell r="A174">
            <v>8.35</v>
          </cell>
          <cell r="C174">
            <v>74.9</v>
          </cell>
          <cell r="D174">
            <v>-79.4</v>
          </cell>
          <cell r="F174">
            <v>1.17015</v>
          </cell>
          <cell r="I174">
            <v>40.18</v>
          </cell>
        </row>
        <row r="175">
          <cell r="A175">
            <v>8.4</v>
          </cell>
          <cell r="C175">
            <v>73.2</v>
          </cell>
          <cell r="D175">
            <v>-79.4</v>
          </cell>
          <cell r="F175">
            <v>1.25015</v>
          </cell>
          <cell r="I175">
            <v>40.67000000000001</v>
          </cell>
        </row>
        <row r="176">
          <cell r="A176">
            <v>8.45</v>
          </cell>
          <cell r="C176">
            <v>67.1</v>
          </cell>
          <cell r="D176">
            <v>-79.8</v>
          </cell>
          <cell r="F176">
            <v>1.2800500000000001</v>
          </cell>
          <cell r="I176">
            <v>41.16</v>
          </cell>
        </row>
        <row r="177">
          <cell r="A177">
            <v>8.5</v>
          </cell>
          <cell r="C177">
            <v>71.3</v>
          </cell>
          <cell r="D177">
            <v>-80.8</v>
          </cell>
          <cell r="F177">
            <v>1.3298</v>
          </cell>
          <cell r="I177">
            <v>41.650000000000006</v>
          </cell>
        </row>
        <row r="178">
          <cell r="A178">
            <v>8.55</v>
          </cell>
          <cell r="C178">
            <v>76.1</v>
          </cell>
          <cell r="D178">
            <v>-79.9</v>
          </cell>
          <cell r="F178">
            <v>1.230025</v>
          </cell>
          <cell r="I178">
            <v>42.14000000000001</v>
          </cell>
        </row>
        <row r="179">
          <cell r="A179">
            <v>8.6</v>
          </cell>
          <cell r="C179">
            <v>80.4</v>
          </cell>
          <cell r="D179">
            <v>-80.2</v>
          </cell>
          <cell r="F179">
            <v>1.18995</v>
          </cell>
          <cell r="I179">
            <v>42.63</v>
          </cell>
        </row>
        <row r="180">
          <cell r="A180">
            <v>8.65</v>
          </cell>
          <cell r="C180">
            <v>83.6</v>
          </cell>
          <cell r="D180">
            <v>-81.3</v>
          </cell>
          <cell r="F180">
            <v>1.269675</v>
          </cell>
          <cell r="I180">
            <v>43.120000000000005</v>
          </cell>
        </row>
        <row r="181">
          <cell r="A181">
            <v>8.7</v>
          </cell>
          <cell r="C181">
            <v>83</v>
          </cell>
          <cell r="D181">
            <v>-81</v>
          </cell>
          <cell r="F181">
            <v>1.2097499999999999</v>
          </cell>
          <cell r="I181">
            <v>43.61</v>
          </cell>
        </row>
        <row r="182">
          <cell r="A182">
            <v>8.75</v>
          </cell>
          <cell r="C182">
            <v>83.1</v>
          </cell>
          <cell r="D182">
            <v>-81.4</v>
          </cell>
          <cell r="F182">
            <v>1.1696499999999999</v>
          </cell>
          <cell r="I182">
            <v>44.1</v>
          </cell>
        </row>
        <row r="183">
          <cell r="A183">
            <v>8.8</v>
          </cell>
          <cell r="C183">
            <v>78.5</v>
          </cell>
          <cell r="D183">
            <v>-82</v>
          </cell>
          <cell r="F183">
            <v>1.1495</v>
          </cell>
          <cell r="I183">
            <v>44.59000000000001</v>
          </cell>
        </row>
        <row r="184">
          <cell r="A184">
            <v>8.85</v>
          </cell>
          <cell r="C184">
            <v>75.2</v>
          </cell>
          <cell r="D184">
            <v>-81.5</v>
          </cell>
          <cell r="F184">
            <v>1.189625</v>
          </cell>
          <cell r="I184">
            <v>45.08</v>
          </cell>
        </row>
        <row r="185">
          <cell r="A185">
            <v>8.9</v>
          </cell>
          <cell r="C185">
            <v>69</v>
          </cell>
          <cell r="D185">
            <v>-83</v>
          </cell>
          <cell r="F185">
            <v>1.20925</v>
          </cell>
          <cell r="I185">
            <v>45.57000000000001</v>
          </cell>
        </row>
        <row r="186">
          <cell r="A186">
            <v>8.95</v>
          </cell>
          <cell r="C186">
            <v>69</v>
          </cell>
          <cell r="D186">
            <v>-84.2</v>
          </cell>
          <cell r="F186">
            <v>1.23895</v>
          </cell>
          <cell r="I186">
            <v>46.059999999999995</v>
          </cell>
        </row>
        <row r="187">
          <cell r="A187">
            <v>9</v>
          </cell>
          <cell r="C187">
            <v>70.8</v>
          </cell>
          <cell r="D187">
            <v>-85.1</v>
          </cell>
          <cell r="F187">
            <v>1.3087250000000001</v>
          </cell>
          <cell r="I187">
            <v>46.550000000000004</v>
          </cell>
        </row>
        <row r="188">
          <cell r="A188">
            <v>9.05</v>
          </cell>
          <cell r="C188">
            <v>70.9</v>
          </cell>
          <cell r="D188">
            <v>-86.2</v>
          </cell>
          <cell r="F188">
            <v>1.36845</v>
          </cell>
          <cell r="I188">
            <v>47.04000000000001</v>
          </cell>
        </row>
        <row r="189">
          <cell r="A189">
            <v>9.1</v>
          </cell>
          <cell r="C189">
            <v>75.9</v>
          </cell>
          <cell r="D189">
            <v>-87.2</v>
          </cell>
          <cell r="F189">
            <v>1.4082</v>
          </cell>
          <cell r="I189">
            <v>47.53</v>
          </cell>
        </row>
        <row r="190">
          <cell r="A190">
            <v>9.15</v>
          </cell>
          <cell r="C190">
            <v>81.7</v>
          </cell>
          <cell r="D190">
            <v>31</v>
          </cell>
          <cell r="F190">
            <v>1.27775</v>
          </cell>
          <cell r="I190">
            <v>48.02000000000001</v>
          </cell>
        </row>
        <row r="191">
          <cell r="A191">
            <v>9.2</v>
          </cell>
          <cell r="C191">
            <v>74.9</v>
          </cell>
          <cell r="D191">
            <v>-59.6</v>
          </cell>
          <cell r="F191">
            <v>1.3451000000000002</v>
          </cell>
          <cell r="I191">
            <v>48.51</v>
          </cell>
        </row>
        <row r="192">
          <cell r="A192">
            <v>9.25</v>
          </cell>
          <cell r="C192">
            <v>72.7</v>
          </cell>
          <cell r="D192">
            <v>-71.3</v>
          </cell>
          <cell r="F192">
            <v>1.412175</v>
          </cell>
          <cell r="I192">
            <v>49</v>
          </cell>
        </row>
        <row r="193">
          <cell r="A193">
            <v>9.3</v>
          </cell>
          <cell r="C193">
            <v>63</v>
          </cell>
          <cell r="D193">
            <v>-73.7</v>
          </cell>
          <cell r="F193">
            <v>1.471575</v>
          </cell>
          <cell r="I193">
            <v>49.49000000000001</v>
          </cell>
        </row>
        <row r="194">
          <cell r="A194">
            <v>9.35</v>
          </cell>
          <cell r="C194">
            <v>73.7</v>
          </cell>
          <cell r="D194">
            <v>-77.5</v>
          </cell>
          <cell r="F194">
            <v>1.6006250000000002</v>
          </cell>
          <cell r="I194">
            <v>49.98</v>
          </cell>
        </row>
        <row r="195">
          <cell r="A195">
            <v>9.4</v>
          </cell>
          <cell r="C195">
            <v>83.4</v>
          </cell>
          <cell r="D195">
            <v>-80</v>
          </cell>
          <cell r="F195">
            <v>2.2399999999999998</v>
          </cell>
          <cell r="I195">
            <v>50.470000000000006</v>
          </cell>
        </row>
        <row r="196">
          <cell r="A196">
            <v>9.45</v>
          </cell>
          <cell r="C196">
            <v>79.8</v>
          </cell>
          <cell r="D196">
            <v>-75.3</v>
          </cell>
          <cell r="F196">
            <v>2.231175</v>
          </cell>
          <cell r="I196">
            <v>50.959999999999994</v>
          </cell>
        </row>
        <row r="197">
          <cell r="A197">
            <v>9.5</v>
          </cell>
          <cell r="C197">
            <v>89.8</v>
          </cell>
          <cell r="D197">
            <v>-67.2</v>
          </cell>
          <cell r="F197">
            <v>1.9032</v>
          </cell>
          <cell r="I197">
            <v>51.45</v>
          </cell>
        </row>
        <row r="198">
          <cell r="A198">
            <v>9.55</v>
          </cell>
          <cell r="C198">
            <v>79.5</v>
          </cell>
          <cell r="D198">
            <v>-68.7</v>
          </cell>
          <cell r="F198">
            <v>1.632825</v>
          </cell>
          <cell r="I198">
            <v>51.94000000000001</v>
          </cell>
        </row>
        <row r="199">
          <cell r="A199">
            <v>9.6</v>
          </cell>
          <cell r="C199">
            <v>69.4</v>
          </cell>
          <cell r="D199">
            <v>-71.4</v>
          </cell>
          <cell r="F199">
            <v>1.3421500000000002</v>
          </cell>
          <cell r="I199">
            <v>52.43</v>
          </cell>
        </row>
        <row r="200">
          <cell r="A200">
            <v>9.65</v>
          </cell>
          <cell r="C200">
            <v>66.8</v>
          </cell>
          <cell r="D200">
            <v>-73.6</v>
          </cell>
          <cell r="F200">
            <v>1.3316000000000001</v>
          </cell>
          <cell r="I200">
            <v>52.92000000000001</v>
          </cell>
        </row>
        <row r="201">
          <cell r="A201">
            <v>9.7</v>
          </cell>
          <cell r="C201">
            <v>64.1</v>
          </cell>
          <cell r="D201">
            <v>-75.3</v>
          </cell>
          <cell r="F201">
            <v>1.4311749999999999</v>
          </cell>
          <cell r="I201">
            <v>53.41</v>
          </cell>
        </row>
        <row r="202">
          <cell r="A202">
            <v>9.75</v>
          </cell>
          <cell r="C202">
            <v>67.5</v>
          </cell>
          <cell r="D202">
            <v>-76.6</v>
          </cell>
          <cell r="F202">
            <v>1.52085</v>
          </cell>
          <cell r="I202">
            <v>53.900000000000006</v>
          </cell>
        </row>
        <row r="203">
          <cell r="A203">
            <v>9.8</v>
          </cell>
          <cell r="C203">
            <v>74.8</v>
          </cell>
          <cell r="D203">
            <v>-76.1</v>
          </cell>
          <cell r="F203">
            <v>1.540975</v>
          </cell>
          <cell r="I203">
            <v>54.39000000000001</v>
          </cell>
        </row>
        <row r="204">
          <cell r="A204">
            <v>9.85</v>
          </cell>
          <cell r="C204">
            <v>78.9</v>
          </cell>
          <cell r="D204">
            <v>-76.9</v>
          </cell>
          <cell r="F204">
            <v>1.500775</v>
          </cell>
          <cell r="I204">
            <v>54.88</v>
          </cell>
        </row>
        <row r="205">
          <cell r="A205">
            <v>9.9</v>
          </cell>
          <cell r="C205">
            <v>81.5</v>
          </cell>
          <cell r="D205">
            <v>-77.2</v>
          </cell>
          <cell r="F205">
            <v>1.4807</v>
          </cell>
          <cell r="I205">
            <v>55.370000000000005</v>
          </cell>
        </row>
        <row r="206">
          <cell r="A206">
            <v>9.95</v>
          </cell>
          <cell r="C206">
            <v>80.3</v>
          </cell>
          <cell r="D206">
            <v>-76.9</v>
          </cell>
          <cell r="F206">
            <v>1.410775</v>
          </cell>
          <cell r="I206">
            <v>55.86</v>
          </cell>
        </row>
        <row r="207">
          <cell r="A207">
            <v>10</v>
          </cell>
          <cell r="C207">
            <v>84.6</v>
          </cell>
          <cell r="D207">
            <v>-77.9</v>
          </cell>
          <cell r="F207">
            <v>1.3405250000000002</v>
          </cell>
          <cell r="I207">
            <v>56.35</v>
          </cell>
        </row>
        <row r="208">
          <cell r="A208">
            <v>10.05</v>
          </cell>
          <cell r="C208">
            <v>78.9</v>
          </cell>
          <cell r="D208">
            <v>-78.7</v>
          </cell>
          <cell r="F208">
            <v>1.320325</v>
          </cell>
          <cell r="I208">
            <v>56.84000000000001</v>
          </cell>
        </row>
        <row r="209">
          <cell r="A209">
            <v>10.1</v>
          </cell>
          <cell r="C209">
            <v>81.7</v>
          </cell>
          <cell r="D209">
            <v>-78.5</v>
          </cell>
          <cell r="F209">
            <v>1.360375</v>
          </cell>
          <cell r="I209">
            <v>57.33</v>
          </cell>
        </row>
        <row r="210">
          <cell r="A210">
            <v>10.15</v>
          </cell>
          <cell r="C210">
            <v>84.9</v>
          </cell>
          <cell r="D210">
            <v>-79.2</v>
          </cell>
          <cell r="F210">
            <v>1.4002</v>
          </cell>
          <cell r="I210">
            <v>57.82000000000001</v>
          </cell>
        </row>
        <row r="211">
          <cell r="A211">
            <v>10.2</v>
          </cell>
          <cell r="C211">
            <v>86.3</v>
          </cell>
          <cell r="D211">
            <v>32.2</v>
          </cell>
          <cell r="F211">
            <v>1.34805</v>
          </cell>
          <cell r="I211">
            <v>58.309999999999995</v>
          </cell>
        </row>
        <row r="212">
          <cell r="A212">
            <v>10.25</v>
          </cell>
          <cell r="C212">
            <v>89</v>
          </cell>
          <cell r="D212">
            <v>-51</v>
          </cell>
          <cell r="F212">
            <v>1.3672499999999999</v>
          </cell>
          <cell r="I212">
            <v>58.800000000000004</v>
          </cell>
        </row>
        <row r="213">
          <cell r="A213">
            <v>10.3</v>
          </cell>
          <cell r="C213">
            <v>92.8</v>
          </cell>
          <cell r="D213">
            <v>-63.7</v>
          </cell>
          <cell r="F213">
            <v>1.464075</v>
          </cell>
          <cell r="I213">
            <v>59.29000000000001</v>
          </cell>
        </row>
        <row r="214">
          <cell r="A214">
            <v>10.35</v>
          </cell>
          <cell r="C214">
            <v>95</v>
          </cell>
          <cell r="D214">
            <v>-68</v>
          </cell>
          <cell r="F214">
            <v>1.383</v>
          </cell>
          <cell r="I214">
            <v>59.78</v>
          </cell>
        </row>
        <row r="215">
          <cell r="A215">
            <v>10.4</v>
          </cell>
          <cell r="C215">
            <v>94</v>
          </cell>
          <cell r="D215">
            <v>-70.4</v>
          </cell>
          <cell r="F215">
            <v>1.2924</v>
          </cell>
          <cell r="I215">
            <v>60.27000000000001</v>
          </cell>
        </row>
        <row r="216">
          <cell r="A216">
            <v>10.45</v>
          </cell>
          <cell r="C216">
            <v>92.6</v>
          </cell>
          <cell r="D216">
            <v>-71.7</v>
          </cell>
          <cell r="F216">
            <v>1.272075</v>
          </cell>
          <cell r="I216">
            <v>60.76</v>
          </cell>
        </row>
        <row r="217">
          <cell r="A217">
            <v>10.5</v>
          </cell>
          <cell r="C217">
            <v>92.9</v>
          </cell>
          <cell r="D217">
            <v>-71.7</v>
          </cell>
          <cell r="F217">
            <v>1.232075</v>
          </cell>
          <cell r="I217">
            <v>61.25000000000001</v>
          </cell>
        </row>
        <row r="218">
          <cell r="A218">
            <v>10.55</v>
          </cell>
          <cell r="C218">
            <v>95.2</v>
          </cell>
          <cell r="D218">
            <v>-71.2</v>
          </cell>
          <cell r="F218">
            <v>1.1922</v>
          </cell>
          <cell r="I218">
            <v>61.74000000000001</v>
          </cell>
        </row>
        <row r="219">
          <cell r="A219">
            <v>10.6</v>
          </cell>
          <cell r="C219">
            <v>99.6</v>
          </cell>
          <cell r="D219">
            <v>-70.8</v>
          </cell>
          <cell r="F219">
            <v>1.1622999999999999</v>
          </cell>
          <cell r="I219">
            <v>62.230000000000004</v>
          </cell>
        </row>
        <row r="220">
          <cell r="A220">
            <v>10.65</v>
          </cell>
          <cell r="C220">
            <v>100.3</v>
          </cell>
          <cell r="D220">
            <v>-69.7</v>
          </cell>
          <cell r="F220">
            <v>1.1225749999999999</v>
          </cell>
          <cell r="I220">
            <v>62.720000000000006</v>
          </cell>
        </row>
        <row r="221">
          <cell r="A221">
            <v>10.7</v>
          </cell>
          <cell r="C221">
            <v>101.6</v>
          </cell>
          <cell r="D221">
            <v>-68</v>
          </cell>
          <cell r="F221">
            <v>1.173</v>
          </cell>
          <cell r="I221">
            <v>63.21</v>
          </cell>
        </row>
        <row r="222">
          <cell r="A222">
            <v>10.75</v>
          </cell>
          <cell r="C222">
            <v>101</v>
          </cell>
          <cell r="D222">
            <v>-67.4</v>
          </cell>
          <cell r="F222">
            <v>1.26315</v>
          </cell>
          <cell r="I222">
            <v>63.7</v>
          </cell>
        </row>
        <row r="223">
          <cell r="A223">
            <v>10.8</v>
          </cell>
          <cell r="C223">
            <v>103.3</v>
          </cell>
          <cell r="D223">
            <v>-64.8</v>
          </cell>
          <cell r="F223">
            <v>1.3138</v>
          </cell>
          <cell r="I223">
            <v>64.19000000000001</v>
          </cell>
        </row>
        <row r="224">
          <cell r="A224">
            <v>10.85</v>
          </cell>
          <cell r="C224">
            <v>110.4</v>
          </cell>
          <cell r="D224">
            <v>-62.9</v>
          </cell>
          <cell r="F224">
            <v>1.264275</v>
          </cell>
          <cell r="I224">
            <v>64.68</v>
          </cell>
        </row>
        <row r="225">
          <cell r="A225">
            <v>10.9</v>
          </cell>
          <cell r="C225">
            <v>108.8</v>
          </cell>
          <cell r="D225">
            <v>-61.4</v>
          </cell>
          <cell r="F225">
            <v>1.28465</v>
          </cell>
          <cell r="I225">
            <v>65.17</v>
          </cell>
        </row>
        <row r="226">
          <cell r="A226">
            <v>10.95</v>
          </cell>
          <cell r="C226">
            <v>110</v>
          </cell>
          <cell r="D226">
            <v>-59.5</v>
          </cell>
          <cell r="F226">
            <v>1.325125</v>
          </cell>
          <cell r="I226">
            <v>65.66</v>
          </cell>
        </row>
        <row r="227">
          <cell r="A227">
            <v>11</v>
          </cell>
          <cell r="C227">
            <v>109.7</v>
          </cell>
          <cell r="D227">
            <v>-58</v>
          </cell>
          <cell r="F227">
            <v>1.3455000000000001</v>
          </cell>
          <cell r="I227">
            <v>66.15</v>
          </cell>
        </row>
        <row r="228">
          <cell r="A228">
            <v>11.05</v>
          </cell>
          <cell r="C228">
            <v>95.2</v>
          </cell>
          <cell r="D228">
            <v>-53.4</v>
          </cell>
          <cell r="F228">
            <v>1.3466500000000001</v>
          </cell>
          <cell r="I228">
            <v>66.64000000000001</v>
          </cell>
        </row>
        <row r="229">
          <cell r="A229">
            <v>11.1</v>
          </cell>
          <cell r="C229">
            <v>101.3</v>
          </cell>
          <cell r="D229">
            <v>-50.2</v>
          </cell>
          <cell r="F229">
            <v>1.29745</v>
          </cell>
          <cell r="I229">
            <v>67.13</v>
          </cell>
        </row>
        <row r="230">
          <cell r="A230">
            <v>11.15</v>
          </cell>
          <cell r="C230">
            <v>101.6</v>
          </cell>
          <cell r="D230">
            <v>-47.7</v>
          </cell>
          <cell r="F230">
            <v>1.3280750000000001</v>
          </cell>
          <cell r="I230">
            <v>67.62</v>
          </cell>
        </row>
        <row r="231">
          <cell r="A231">
            <v>11.2</v>
          </cell>
          <cell r="C231">
            <v>102</v>
          </cell>
          <cell r="D231">
            <v>-47.8</v>
          </cell>
          <cell r="F231">
            <v>1.47805</v>
          </cell>
          <cell r="I231">
            <v>68.11</v>
          </cell>
        </row>
        <row r="232">
          <cell r="A232">
            <v>11.25</v>
          </cell>
          <cell r="C232">
            <v>105.7</v>
          </cell>
          <cell r="D232">
            <v>70.3</v>
          </cell>
          <cell r="F232">
            <v>1.057575</v>
          </cell>
          <cell r="I232">
            <v>68.60000000000001</v>
          </cell>
        </row>
        <row r="233">
          <cell r="A233">
            <v>11.3</v>
          </cell>
          <cell r="C233">
            <v>103.9</v>
          </cell>
          <cell r="D233">
            <v>-37.1</v>
          </cell>
          <cell r="F233">
            <v>1.460725</v>
          </cell>
          <cell r="I233">
            <v>69.09000000000002</v>
          </cell>
        </row>
        <row r="234">
          <cell r="A234">
            <v>11.35</v>
          </cell>
          <cell r="C234">
            <v>103.9</v>
          </cell>
          <cell r="D234">
            <v>-47</v>
          </cell>
          <cell r="F234">
            <v>1.3282500000000002</v>
          </cell>
          <cell r="I234">
            <v>69.58</v>
          </cell>
        </row>
        <row r="235">
          <cell r="A235">
            <v>11.4</v>
          </cell>
          <cell r="C235">
            <v>105.1</v>
          </cell>
          <cell r="D235">
            <v>-49.7</v>
          </cell>
          <cell r="F235">
            <v>1.3475750000000002</v>
          </cell>
          <cell r="I235">
            <v>70.07000000000001</v>
          </cell>
        </row>
        <row r="236">
          <cell r="A236">
            <v>11.45</v>
          </cell>
          <cell r="C236">
            <v>104.4</v>
          </cell>
          <cell r="D236">
            <v>-51.5</v>
          </cell>
          <cell r="F236">
            <v>1.457125</v>
          </cell>
          <cell r="I236">
            <v>70.56</v>
          </cell>
        </row>
        <row r="237">
          <cell r="A237">
            <v>11.5</v>
          </cell>
          <cell r="C237">
            <v>103.1</v>
          </cell>
          <cell r="D237">
            <v>-51.9</v>
          </cell>
          <cell r="F237">
            <v>1.3570250000000001</v>
          </cell>
          <cell r="I237">
            <v>71.05000000000001</v>
          </cell>
        </row>
        <row r="238">
          <cell r="A238">
            <v>11.55</v>
          </cell>
          <cell r="C238">
            <v>99</v>
          </cell>
          <cell r="D238">
            <v>-50.7</v>
          </cell>
          <cell r="F238">
            <v>1.277325</v>
          </cell>
          <cell r="I238">
            <v>71.54</v>
          </cell>
        </row>
        <row r="239">
          <cell r="A239">
            <v>11.6</v>
          </cell>
          <cell r="C239">
            <v>99.5</v>
          </cell>
          <cell r="D239">
            <v>-46.9</v>
          </cell>
          <cell r="F239">
            <v>1.288275</v>
          </cell>
          <cell r="I239">
            <v>72.03</v>
          </cell>
        </row>
        <row r="240">
          <cell r="A240">
            <v>11.65</v>
          </cell>
          <cell r="C240">
            <v>98.7</v>
          </cell>
          <cell r="D240">
            <v>-43.2</v>
          </cell>
          <cell r="F240">
            <v>1.3992</v>
          </cell>
          <cell r="I240">
            <v>72.52000000000001</v>
          </cell>
        </row>
        <row r="241">
          <cell r="A241">
            <v>11.7</v>
          </cell>
          <cell r="C241">
            <v>100</v>
          </cell>
          <cell r="D241">
            <v>-48.1</v>
          </cell>
          <cell r="F241">
            <v>1.507975</v>
          </cell>
          <cell r="I241">
            <v>73.01</v>
          </cell>
        </row>
        <row r="242">
          <cell r="A242">
            <v>11.75</v>
          </cell>
          <cell r="C242">
            <v>100</v>
          </cell>
          <cell r="D242">
            <v>-50.7</v>
          </cell>
          <cell r="F242">
            <v>1.437325</v>
          </cell>
          <cell r="I242">
            <v>73.5</v>
          </cell>
        </row>
        <row r="243">
          <cell r="A243">
            <v>11.8</v>
          </cell>
          <cell r="C243">
            <v>107.8</v>
          </cell>
          <cell r="D243">
            <v>-51.8</v>
          </cell>
          <cell r="F243">
            <v>1.3770499999999999</v>
          </cell>
          <cell r="I243">
            <v>73.99000000000001</v>
          </cell>
        </row>
        <row r="244">
          <cell r="A244">
            <v>11.85</v>
          </cell>
          <cell r="C244">
            <v>113.1</v>
          </cell>
          <cell r="D244">
            <v>-48.8</v>
          </cell>
          <cell r="F244">
            <v>1.1778</v>
          </cell>
          <cell r="I244">
            <v>74.48</v>
          </cell>
        </row>
        <row r="245">
          <cell r="A245">
            <v>11.9</v>
          </cell>
          <cell r="C245">
            <v>123.5</v>
          </cell>
          <cell r="D245">
            <v>-40</v>
          </cell>
          <cell r="F245">
            <v>1.14</v>
          </cell>
          <cell r="I245">
            <v>74.97000000000001</v>
          </cell>
        </row>
        <row r="246">
          <cell r="A246">
            <v>11.95</v>
          </cell>
          <cell r="C246">
            <v>131.6</v>
          </cell>
          <cell r="D246">
            <v>-29.4</v>
          </cell>
          <cell r="F246">
            <v>1.40265</v>
          </cell>
          <cell r="I246">
            <v>75.46</v>
          </cell>
        </row>
        <row r="247">
          <cell r="A247">
            <v>12</v>
          </cell>
          <cell r="C247">
            <v>142</v>
          </cell>
          <cell r="D247">
            <v>-19</v>
          </cell>
          <cell r="F247">
            <v>1.70525</v>
          </cell>
          <cell r="I247">
            <v>75.95</v>
          </cell>
        </row>
        <row r="248">
          <cell r="A248">
            <v>12.05</v>
          </cell>
          <cell r="C248">
            <v>145</v>
          </cell>
          <cell r="D248">
            <v>-28.7</v>
          </cell>
          <cell r="F248">
            <v>2.112825</v>
          </cell>
          <cell r="I248">
            <v>76.44000000000001</v>
          </cell>
        </row>
        <row r="249">
          <cell r="A249">
            <v>12.1</v>
          </cell>
          <cell r="C249">
            <v>134.2</v>
          </cell>
          <cell r="D249">
            <v>-36.7</v>
          </cell>
          <cell r="F249">
            <v>2.130825</v>
          </cell>
          <cell r="I249">
            <v>76.93</v>
          </cell>
        </row>
        <row r="250">
          <cell r="A250">
            <v>12.15</v>
          </cell>
          <cell r="C250">
            <v>124.5</v>
          </cell>
          <cell r="D250">
            <v>-45.3</v>
          </cell>
          <cell r="F250">
            <v>1.958675</v>
          </cell>
          <cell r="I250">
            <v>77.42000000000002</v>
          </cell>
        </row>
        <row r="251">
          <cell r="A251">
            <v>12.2</v>
          </cell>
          <cell r="C251">
            <v>121</v>
          </cell>
          <cell r="D251">
            <v>-47.2</v>
          </cell>
          <cell r="F251">
            <v>1.9382</v>
          </cell>
          <cell r="I251">
            <v>77.91</v>
          </cell>
        </row>
        <row r="252">
          <cell r="A252">
            <v>12.25</v>
          </cell>
          <cell r="C252">
            <v>121.9</v>
          </cell>
          <cell r="D252">
            <v>-17.6</v>
          </cell>
          <cell r="F252">
            <v>1.8256000000000001</v>
          </cell>
          <cell r="I252">
            <v>78.4</v>
          </cell>
        </row>
        <row r="253">
          <cell r="A253">
            <v>12.3</v>
          </cell>
          <cell r="C253">
            <v>120.7</v>
          </cell>
          <cell r="D253">
            <v>-31.4</v>
          </cell>
          <cell r="F253">
            <v>1.88215</v>
          </cell>
          <cell r="I253">
            <v>78.89000000000001</v>
          </cell>
        </row>
        <row r="254">
          <cell r="A254">
            <v>12.35</v>
          </cell>
          <cell r="C254">
            <v>118.3</v>
          </cell>
          <cell r="D254">
            <v>-44.2</v>
          </cell>
          <cell r="F254">
            <v>1.64895</v>
          </cell>
          <cell r="I254">
            <v>79.38</v>
          </cell>
        </row>
        <row r="255">
          <cell r="A255">
            <v>12.4</v>
          </cell>
          <cell r="C255">
            <v>121.5</v>
          </cell>
          <cell r="D255">
            <v>-38.5</v>
          </cell>
          <cell r="F255">
            <v>1.530375</v>
          </cell>
          <cell r="I255">
            <v>79.87</v>
          </cell>
        </row>
        <row r="256">
          <cell r="A256">
            <v>12.45</v>
          </cell>
          <cell r="C256">
            <v>122.1</v>
          </cell>
          <cell r="D256">
            <v>-34.2</v>
          </cell>
          <cell r="F256">
            <v>1.50145</v>
          </cell>
          <cell r="I256">
            <v>80.36</v>
          </cell>
        </row>
        <row r="257">
          <cell r="A257">
            <v>12.5</v>
          </cell>
          <cell r="C257">
            <v>128.5</v>
          </cell>
          <cell r="D257">
            <v>-35.7</v>
          </cell>
          <cell r="F257">
            <v>1.761075</v>
          </cell>
          <cell r="I257">
            <v>80.85000000000001</v>
          </cell>
        </row>
        <row r="258">
          <cell r="A258">
            <v>12.55</v>
          </cell>
          <cell r="C258">
            <v>141.2</v>
          </cell>
          <cell r="D258">
            <v>-46</v>
          </cell>
          <cell r="F258">
            <v>1.8085</v>
          </cell>
          <cell r="I258">
            <v>81.34000000000002</v>
          </cell>
        </row>
        <row r="259">
          <cell r="A259">
            <v>12.6</v>
          </cell>
          <cell r="C259">
            <v>132.4</v>
          </cell>
          <cell r="D259">
            <v>-50.4</v>
          </cell>
          <cell r="F259">
            <v>1.8774</v>
          </cell>
          <cell r="I259">
            <v>81.83</v>
          </cell>
        </row>
        <row r="260">
          <cell r="A260">
            <v>12.65</v>
          </cell>
          <cell r="C260">
            <v>120.1</v>
          </cell>
          <cell r="D260">
            <v>-57.5</v>
          </cell>
          <cell r="F260">
            <v>2.265625</v>
          </cell>
          <cell r="I260">
            <v>82.32000000000001</v>
          </cell>
        </row>
        <row r="261">
          <cell r="A261">
            <v>12.7</v>
          </cell>
          <cell r="C261">
            <v>104.7</v>
          </cell>
          <cell r="D261">
            <v>-65.7</v>
          </cell>
          <cell r="F261">
            <v>1.883575</v>
          </cell>
          <cell r="I261">
            <v>82.81</v>
          </cell>
        </row>
        <row r="262">
          <cell r="A262">
            <v>12.75</v>
          </cell>
          <cell r="C262">
            <v>102.1</v>
          </cell>
          <cell r="D262">
            <v>-63</v>
          </cell>
          <cell r="F262">
            <v>1.63425</v>
          </cell>
          <cell r="I262">
            <v>83.30000000000001</v>
          </cell>
        </row>
        <row r="263">
          <cell r="A263">
            <v>12.8</v>
          </cell>
          <cell r="C263">
            <v>117.3</v>
          </cell>
          <cell r="D263">
            <v>-60.9</v>
          </cell>
          <cell r="F263">
            <v>1.584775</v>
          </cell>
          <cell r="I263">
            <v>83.79</v>
          </cell>
        </row>
        <row r="264">
          <cell r="A264">
            <v>12.85</v>
          </cell>
          <cell r="C264">
            <v>113.6</v>
          </cell>
          <cell r="D264">
            <v>-58.4</v>
          </cell>
          <cell r="F264">
            <v>1.4954</v>
          </cell>
          <cell r="I264">
            <v>84.28</v>
          </cell>
        </row>
        <row r="265">
          <cell r="A265">
            <v>12.9</v>
          </cell>
          <cell r="C265">
            <v>110.4</v>
          </cell>
          <cell r="D265">
            <v>-55.2</v>
          </cell>
          <cell r="F265">
            <v>1.4062</v>
          </cell>
          <cell r="I265">
            <v>84.77000000000001</v>
          </cell>
        </row>
        <row r="266">
          <cell r="A266">
            <v>12.95</v>
          </cell>
          <cell r="C266">
            <v>110.4</v>
          </cell>
          <cell r="D266">
            <v>-49.8</v>
          </cell>
          <cell r="F266">
            <v>1.60755</v>
          </cell>
          <cell r="I266">
            <v>85.26</v>
          </cell>
        </row>
        <row r="267">
          <cell r="A267">
            <v>13</v>
          </cell>
          <cell r="C267">
            <v>120.4</v>
          </cell>
          <cell r="D267">
            <v>-43.8</v>
          </cell>
          <cell r="F267">
            <v>1.59905</v>
          </cell>
          <cell r="I267">
            <v>85.75</v>
          </cell>
        </row>
        <row r="268">
          <cell r="A268">
            <v>13.05</v>
          </cell>
          <cell r="C268">
            <v>130.3</v>
          </cell>
          <cell r="D268">
            <v>-36.1</v>
          </cell>
          <cell r="F268">
            <v>1.6809749999999999</v>
          </cell>
          <cell r="I268">
            <v>86.24000000000001</v>
          </cell>
        </row>
        <row r="269">
          <cell r="A269">
            <v>13.1</v>
          </cell>
          <cell r="C269">
            <v>122.9</v>
          </cell>
          <cell r="D269">
            <v>-31.5</v>
          </cell>
          <cell r="F269">
            <v>1.782125</v>
          </cell>
          <cell r="I269">
            <v>86.73</v>
          </cell>
        </row>
        <row r="270">
          <cell r="A270">
            <v>13.15</v>
          </cell>
          <cell r="C270">
            <v>122.1</v>
          </cell>
          <cell r="D270">
            <v>-29.7</v>
          </cell>
          <cell r="F270">
            <v>1.912575</v>
          </cell>
          <cell r="I270">
            <v>87.22000000000001</v>
          </cell>
        </row>
        <row r="271">
          <cell r="A271">
            <v>13.2</v>
          </cell>
          <cell r="C271">
            <v>145.4</v>
          </cell>
          <cell r="D271">
            <v>-31.2</v>
          </cell>
          <cell r="F271">
            <v>2.1222</v>
          </cell>
          <cell r="I271">
            <v>87.71</v>
          </cell>
        </row>
        <row r="272">
          <cell r="A272">
            <v>13.25</v>
          </cell>
          <cell r="C272">
            <v>129.9</v>
          </cell>
          <cell r="D272">
            <v>-49.1</v>
          </cell>
          <cell r="F272">
            <v>2.5877250000000003</v>
          </cell>
          <cell r="I272">
            <v>88.2</v>
          </cell>
        </row>
        <row r="273">
          <cell r="A273">
            <v>13.3</v>
          </cell>
          <cell r="C273">
            <v>133.6</v>
          </cell>
          <cell r="D273">
            <v>-15.4</v>
          </cell>
          <cell r="F273">
            <v>2.60615</v>
          </cell>
          <cell r="I273">
            <v>88.69000000000001</v>
          </cell>
        </row>
        <row r="274">
          <cell r="A274">
            <v>13.35</v>
          </cell>
          <cell r="C274">
            <v>113.9</v>
          </cell>
          <cell r="D274">
            <v>-48.6</v>
          </cell>
          <cell r="F274">
            <v>2.35785</v>
          </cell>
          <cell r="I274">
            <v>89.18</v>
          </cell>
        </row>
        <row r="275">
          <cell r="A275">
            <v>13.4</v>
          </cell>
          <cell r="C275">
            <v>139.9</v>
          </cell>
          <cell r="D275">
            <v>-46.2</v>
          </cell>
          <cell r="F275">
            <v>3.00845</v>
          </cell>
          <cell r="I275">
            <v>89.67000000000002</v>
          </cell>
        </row>
        <row r="276">
          <cell r="A276">
            <v>13.45</v>
          </cell>
          <cell r="C276">
            <v>131.4</v>
          </cell>
          <cell r="D276">
            <v>-43.1</v>
          </cell>
          <cell r="F276">
            <v>2.779225</v>
          </cell>
          <cell r="I276">
            <v>90.16</v>
          </cell>
        </row>
        <row r="277">
          <cell r="A277">
            <v>13.5</v>
          </cell>
          <cell r="C277">
            <v>117.5</v>
          </cell>
          <cell r="D277">
            <v>-32.5</v>
          </cell>
          <cell r="F277">
            <v>2.361875</v>
          </cell>
          <cell r="I277">
            <v>90.65</v>
          </cell>
        </row>
        <row r="278">
          <cell r="A278">
            <v>13.55</v>
          </cell>
          <cell r="C278">
            <v>110.2</v>
          </cell>
          <cell r="D278">
            <v>-26.3</v>
          </cell>
          <cell r="F278">
            <v>1.813425</v>
          </cell>
          <cell r="I278">
            <v>91.14000000000001</v>
          </cell>
        </row>
        <row r="279">
          <cell r="A279">
            <v>13.6</v>
          </cell>
          <cell r="C279">
            <v>119.3</v>
          </cell>
          <cell r="D279">
            <v>21.4</v>
          </cell>
          <cell r="F279">
            <v>1.50535</v>
          </cell>
          <cell r="I279">
            <v>91.63000000000001</v>
          </cell>
        </row>
        <row r="280">
          <cell r="A280">
            <v>13.65</v>
          </cell>
          <cell r="C280">
            <v>130.8</v>
          </cell>
          <cell r="D280">
            <v>48.6</v>
          </cell>
          <cell r="F280">
            <v>1.5521500000000001</v>
          </cell>
          <cell r="I280">
            <v>92.12</v>
          </cell>
        </row>
        <row r="281">
          <cell r="A281">
            <v>13.7</v>
          </cell>
          <cell r="C281">
            <v>148.2</v>
          </cell>
          <cell r="D281">
            <v>71.6</v>
          </cell>
          <cell r="F281">
            <v>1.7679</v>
          </cell>
          <cell r="I281">
            <v>92.61</v>
          </cell>
        </row>
        <row r="282">
          <cell r="A282">
            <v>13.75</v>
          </cell>
          <cell r="C282">
            <v>148.8</v>
          </cell>
          <cell r="D282">
            <v>74.8</v>
          </cell>
          <cell r="F282">
            <v>2.0987</v>
          </cell>
          <cell r="I282">
            <v>93.10000000000001</v>
          </cell>
        </row>
        <row r="283">
          <cell r="A283">
            <v>13.8</v>
          </cell>
          <cell r="C283">
            <v>154.7</v>
          </cell>
          <cell r="D283">
            <v>47.6</v>
          </cell>
          <cell r="F283">
            <v>2.1519</v>
          </cell>
          <cell r="I283">
            <v>93.59000000000002</v>
          </cell>
        </row>
        <row r="284">
          <cell r="A284">
            <v>13.85</v>
          </cell>
          <cell r="C284">
            <v>154.4</v>
          </cell>
          <cell r="D284">
            <v>19.6</v>
          </cell>
          <cell r="F284">
            <v>2.1849000000000003</v>
          </cell>
          <cell r="I284">
            <v>94.08</v>
          </cell>
        </row>
        <row r="285">
          <cell r="A285">
            <v>13.9</v>
          </cell>
          <cell r="C285">
            <v>154.8</v>
          </cell>
          <cell r="D285">
            <v>5.2</v>
          </cell>
          <cell r="F285">
            <v>2.1513</v>
          </cell>
          <cell r="I285">
            <v>94.57000000000001</v>
          </cell>
        </row>
        <row r="286">
          <cell r="A286">
            <v>13.95</v>
          </cell>
          <cell r="C286">
            <v>155.9</v>
          </cell>
          <cell r="D286">
            <v>3.1</v>
          </cell>
          <cell r="F286">
            <v>2.040775</v>
          </cell>
          <cell r="I286">
            <v>95.06</v>
          </cell>
        </row>
        <row r="287">
          <cell r="A287">
            <v>14</v>
          </cell>
          <cell r="C287">
            <v>160.7</v>
          </cell>
          <cell r="D287">
            <v>15.1</v>
          </cell>
          <cell r="F287">
            <v>2.103775</v>
          </cell>
          <cell r="I287">
            <v>95.55000000000001</v>
          </cell>
        </row>
        <row r="288">
          <cell r="A288">
            <v>14.05</v>
          </cell>
          <cell r="C288">
            <v>166.2</v>
          </cell>
          <cell r="D288">
            <v>-4.1</v>
          </cell>
          <cell r="F288">
            <v>2.148975</v>
          </cell>
          <cell r="I288">
            <v>96.04000000000002</v>
          </cell>
        </row>
        <row r="289">
          <cell r="A289">
            <v>14.1</v>
          </cell>
          <cell r="C289">
            <v>117.1</v>
          </cell>
          <cell r="D289">
            <v>-21.3</v>
          </cell>
          <cell r="F289">
            <v>2.364675</v>
          </cell>
          <cell r="I289">
            <v>96.53</v>
          </cell>
        </row>
        <row r="290">
          <cell r="A290">
            <v>14.15</v>
          </cell>
          <cell r="C290">
            <v>153.2</v>
          </cell>
          <cell r="D290">
            <v>-46.1</v>
          </cell>
          <cell r="F290">
            <v>2.6484750000000004</v>
          </cell>
          <cell r="I290">
            <v>97.02000000000001</v>
          </cell>
        </row>
        <row r="291">
          <cell r="A291">
            <v>14.2</v>
          </cell>
          <cell r="C291">
            <v>164.3</v>
          </cell>
          <cell r="D291">
            <v>-57.7</v>
          </cell>
          <cell r="F291">
            <v>2.7655749999999997</v>
          </cell>
          <cell r="I291">
            <v>97.51</v>
          </cell>
        </row>
        <row r="292">
          <cell r="A292">
            <v>14.25</v>
          </cell>
          <cell r="C292">
            <v>167.7</v>
          </cell>
          <cell r="D292">
            <v>-65.7</v>
          </cell>
          <cell r="F292">
            <v>2.9335750000000003</v>
          </cell>
          <cell r="I292">
            <v>98</v>
          </cell>
        </row>
        <row r="293">
          <cell r="A293">
            <v>14.3</v>
          </cell>
          <cell r="C293">
            <v>176.2</v>
          </cell>
          <cell r="D293">
            <v>97.7</v>
          </cell>
          <cell r="F293">
            <v>1.784425</v>
          </cell>
          <cell r="I293">
            <v>98.49000000000001</v>
          </cell>
        </row>
        <row r="294">
          <cell r="A294">
            <v>14.35</v>
          </cell>
          <cell r="C294">
            <v>189.4</v>
          </cell>
          <cell r="D294">
            <v>-50.7</v>
          </cell>
          <cell r="F294">
            <v>3.277325</v>
          </cell>
          <cell r="I294">
            <v>98.98</v>
          </cell>
        </row>
        <row r="295">
          <cell r="A295">
            <v>14.4</v>
          </cell>
          <cell r="C295">
            <v>197.5</v>
          </cell>
          <cell r="D295">
            <v>-62.4</v>
          </cell>
          <cell r="F295">
            <v>3.8844</v>
          </cell>
          <cell r="I295">
            <v>99.47000000000001</v>
          </cell>
        </row>
        <row r="296">
          <cell r="A296">
            <v>14.45</v>
          </cell>
          <cell r="C296">
            <v>205.1</v>
          </cell>
          <cell r="D296">
            <v>-68.5</v>
          </cell>
          <cell r="F296">
            <v>4.112875</v>
          </cell>
          <cell r="I296">
            <v>99.96</v>
          </cell>
        </row>
        <row r="297">
          <cell r="A297">
            <v>14.5</v>
          </cell>
          <cell r="C297">
            <v>206.6</v>
          </cell>
          <cell r="D297">
            <v>-71.7</v>
          </cell>
          <cell r="F297">
            <v>4.102075</v>
          </cell>
          <cell r="I297">
            <v>100.45</v>
          </cell>
        </row>
        <row r="298">
          <cell r="A298">
            <v>14.55</v>
          </cell>
          <cell r="C298">
            <v>202.7</v>
          </cell>
          <cell r="D298">
            <v>-74.2</v>
          </cell>
          <cell r="F298">
            <v>4.27145</v>
          </cell>
          <cell r="I298">
            <v>100.94000000000001</v>
          </cell>
        </row>
        <row r="299">
          <cell r="A299">
            <v>14.6</v>
          </cell>
          <cell r="C299">
            <v>204.3</v>
          </cell>
          <cell r="D299">
            <v>-76.2</v>
          </cell>
          <cell r="F299">
            <v>4.12095</v>
          </cell>
          <cell r="I299">
            <v>101.43</v>
          </cell>
        </row>
        <row r="300">
          <cell r="A300">
            <v>14.65</v>
          </cell>
          <cell r="C300">
            <v>208.9</v>
          </cell>
          <cell r="D300">
            <v>-77.9</v>
          </cell>
          <cell r="F300">
            <v>4.000525</v>
          </cell>
          <cell r="I300">
            <v>101.92000000000002</v>
          </cell>
        </row>
        <row r="301">
          <cell r="A301">
            <v>14.7</v>
          </cell>
          <cell r="C301">
            <v>223.7</v>
          </cell>
          <cell r="D301">
            <v>-78.7</v>
          </cell>
          <cell r="F301">
            <v>3.9103250000000003</v>
          </cell>
          <cell r="I301">
            <v>102.41</v>
          </cell>
        </row>
        <row r="302">
          <cell r="A302">
            <v>14.75</v>
          </cell>
          <cell r="C302">
            <v>231</v>
          </cell>
          <cell r="D302">
            <v>-79.4</v>
          </cell>
          <cell r="F302">
            <v>3.80015</v>
          </cell>
          <cell r="I302">
            <v>102.9</v>
          </cell>
        </row>
        <row r="303">
          <cell r="A303">
            <v>14.8</v>
          </cell>
          <cell r="C303">
            <v>229.7</v>
          </cell>
          <cell r="D303">
            <v>-80.3</v>
          </cell>
          <cell r="F303">
            <v>3.769925</v>
          </cell>
          <cell r="I303">
            <v>103.39000000000001</v>
          </cell>
        </row>
        <row r="304">
          <cell r="A304">
            <v>14.85</v>
          </cell>
          <cell r="C304">
            <v>229.6</v>
          </cell>
          <cell r="D304">
            <v>-80.3</v>
          </cell>
          <cell r="F304">
            <v>3.6199250000000003</v>
          </cell>
          <cell r="I304">
            <v>103.88000000000001</v>
          </cell>
        </row>
        <row r="305">
          <cell r="A305">
            <v>14.9</v>
          </cell>
          <cell r="C305">
            <v>239.7</v>
          </cell>
          <cell r="D305">
            <v>-80.8</v>
          </cell>
          <cell r="F305">
            <v>3.7098</v>
          </cell>
          <cell r="I305">
            <v>104.37</v>
          </cell>
        </row>
        <row r="306">
          <cell r="A306">
            <v>14.95</v>
          </cell>
          <cell r="C306">
            <v>248.1</v>
          </cell>
          <cell r="D306">
            <v>-80.9</v>
          </cell>
          <cell r="F306">
            <v>3.939775</v>
          </cell>
          <cell r="I306">
            <v>104.86</v>
          </cell>
        </row>
        <row r="307">
          <cell r="A307">
            <v>15</v>
          </cell>
          <cell r="C307">
            <v>245.7</v>
          </cell>
          <cell r="D307">
            <v>-81.9</v>
          </cell>
          <cell r="F307">
            <v>4.019525</v>
          </cell>
          <cell r="I307">
            <v>105.35000000000001</v>
          </cell>
        </row>
        <row r="308">
          <cell r="A308">
            <v>15.05</v>
          </cell>
          <cell r="C308">
            <v>256.7</v>
          </cell>
          <cell r="D308">
            <v>-82.6</v>
          </cell>
          <cell r="F308">
            <v>4.06935</v>
          </cell>
          <cell r="I308">
            <v>105.84000000000002</v>
          </cell>
        </row>
        <row r="309">
          <cell r="A309">
            <v>15.1</v>
          </cell>
          <cell r="C309">
            <v>249.6</v>
          </cell>
          <cell r="D309">
            <v>-82</v>
          </cell>
          <cell r="F309">
            <v>4.2695</v>
          </cell>
          <cell r="I309">
            <v>106.33</v>
          </cell>
        </row>
        <row r="310">
          <cell r="A310">
            <v>15.15</v>
          </cell>
          <cell r="C310">
            <v>194.5</v>
          </cell>
          <cell r="D310">
            <v>-82</v>
          </cell>
          <cell r="F310">
            <v>4.3495</v>
          </cell>
          <cell r="I310">
            <v>106.82000000000001</v>
          </cell>
        </row>
        <row r="311">
          <cell r="A311">
            <v>15.2</v>
          </cell>
          <cell r="C311">
            <v>209.9</v>
          </cell>
          <cell r="D311">
            <v>-82.2</v>
          </cell>
          <cell r="F311">
            <v>4.70945</v>
          </cell>
          <cell r="I311">
            <v>107.31</v>
          </cell>
        </row>
        <row r="312">
          <cell r="A312">
            <v>15.25</v>
          </cell>
          <cell r="C312">
            <v>240</v>
          </cell>
          <cell r="D312">
            <v>-82.8</v>
          </cell>
          <cell r="F312">
            <v>4.9393</v>
          </cell>
          <cell r="I312">
            <v>107.80000000000001</v>
          </cell>
        </row>
        <row r="313">
          <cell r="A313">
            <v>15.3</v>
          </cell>
          <cell r="C313">
            <v>261.3</v>
          </cell>
          <cell r="D313">
            <v>-82.9</v>
          </cell>
          <cell r="F313">
            <v>4.749275</v>
          </cell>
          <cell r="I313">
            <v>108.29000000000002</v>
          </cell>
        </row>
        <row r="314">
          <cell r="A314">
            <v>15.35</v>
          </cell>
          <cell r="C314">
            <v>252.7</v>
          </cell>
          <cell r="D314">
            <v>80.5</v>
          </cell>
          <cell r="F314">
            <v>4.250125000000001</v>
          </cell>
          <cell r="I314">
            <v>108.78</v>
          </cell>
        </row>
        <row r="315">
          <cell r="A315">
            <v>15.4</v>
          </cell>
          <cell r="C315">
            <v>243.8</v>
          </cell>
          <cell r="D315">
            <v>-61.8</v>
          </cell>
          <cell r="F315">
            <v>4.19455</v>
          </cell>
          <cell r="I315">
            <v>109.27000000000001</v>
          </cell>
        </row>
        <row r="316">
          <cell r="A316">
            <v>15.45</v>
          </cell>
          <cell r="C316">
            <v>232.4</v>
          </cell>
          <cell r="D316">
            <v>-73.9</v>
          </cell>
          <cell r="F316">
            <v>3.891525</v>
          </cell>
          <cell r="I316">
            <v>109.76</v>
          </cell>
        </row>
        <row r="317">
          <cell r="A317">
            <v>15.5</v>
          </cell>
          <cell r="C317">
            <v>217.3</v>
          </cell>
          <cell r="D317">
            <v>-77</v>
          </cell>
          <cell r="F317">
            <v>3.75075</v>
          </cell>
          <cell r="I317">
            <v>110.25000000000001</v>
          </cell>
        </row>
        <row r="318">
          <cell r="A318">
            <v>15.55</v>
          </cell>
          <cell r="C318">
            <v>220.3</v>
          </cell>
          <cell r="D318">
            <v>-78</v>
          </cell>
          <cell r="F318">
            <v>3.9405</v>
          </cell>
          <cell r="I318">
            <v>110.74000000000001</v>
          </cell>
        </row>
        <row r="319">
          <cell r="A319">
            <v>15.6</v>
          </cell>
          <cell r="C319">
            <v>217</v>
          </cell>
          <cell r="D319">
            <v>-79.4</v>
          </cell>
          <cell r="F319">
            <v>4.24015</v>
          </cell>
          <cell r="I319">
            <v>111.23</v>
          </cell>
        </row>
        <row r="320">
          <cell r="A320">
            <v>15.65</v>
          </cell>
          <cell r="C320">
            <v>213.1</v>
          </cell>
          <cell r="D320">
            <v>-80.4</v>
          </cell>
          <cell r="F320">
            <v>4.0699</v>
          </cell>
          <cell r="I320">
            <v>111.72000000000001</v>
          </cell>
        </row>
        <row r="321">
          <cell r="A321">
            <v>15.7</v>
          </cell>
          <cell r="C321">
            <v>231.4</v>
          </cell>
          <cell r="D321">
            <v>-81.4</v>
          </cell>
          <cell r="F321">
            <v>4.049650000000001</v>
          </cell>
          <cell r="I321">
            <v>112.21000000000001</v>
          </cell>
        </row>
        <row r="322">
          <cell r="A322">
            <v>15.75</v>
          </cell>
          <cell r="C322">
            <v>240.9</v>
          </cell>
          <cell r="D322">
            <v>-83.1</v>
          </cell>
          <cell r="F322">
            <v>4.1492249999999995</v>
          </cell>
          <cell r="I322">
            <v>112.7</v>
          </cell>
        </row>
        <row r="323">
          <cell r="A323">
            <v>15.8</v>
          </cell>
          <cell r="C323">
            <v>244.6</v>
          </cell>
          <cell r="D323">
            <v>-84.3</v>
          </cell>
          <cell r="F323">
            <v>4.208925000000001</v>
          </cell>
          <cell r="I323">
            <v>113.19000000000001</v>
          </cell>
        </row>
        <row r="324">
          <cell r="A324">
            <v>15.85</v>
          </cell>
          <cell r="C324">
            <v>231.2</v>
          </cell>
          <cell r="D324">
            <v>-85.6</v>
          </cell>
          <cell r="F324">
            <v>4.208600000000001</v>
          </cell>
          <cell r="I324">
            <v>113.68</v>
          </cell>
        </row>
        <row r="325">
          <cell r="A325">
            <v>15.9</v>
          </cell>
          <cell r="C325">
            <v>226.5</v>
          </cell>
          <cell r="D325">
            <v>-85.6</v>
          </cell>
          <cell r="F325">
            <v>3.7186000000000003</v>
          </cell>
          <cell r="I325">
            <v>114.17000000000002</v>
          </cell>
        </row>
        <row r="326">
          <cell r="A326">
            <v>15.95</v>
          </cell>
          <cell r="C326">
            <v>236.7</v>
          </cell>
          <cell r="D326">
            <v>-84.9</v>
          </cell>
          <cell r="F326">
            <v>3.528775</v>
          </cell>
          <cell r="I326">
            <v>114.66</v>
          </cell>
        </row>
        <row r="327">
          <cell r="A327">
            <v>16</v>
          </cell>
          <cell r="C327">
            <v>245.4</v>
          </cell>
          <cell r="D327">
            <v>-85.1</v>
          </cell>
          <cell r="F327">
            <v>3.8987249999999998</v>
          </cell>
          <cell r="I327">
            <v>115.15</v>
          </cell>
        </row>
        <row r="328">
          <cell r="A328">
            <v>16.05</v>
          </cell>
          <cell r="C328">
            <v>233.2</v>
          </cell>
          <cell r="D328">
            <v>-84.8</v>
          </cell>
          <cell r="F328">
            <v>3.9388</v>
          </cell>
          <cell r="I328">
            <v>115.64000000000001</v>
          </cell>
        </row>
        <row r="329">
          <cell r="A329">
            <v>16.1</v>
          </cell>
          <cell r="C329">
            <v>235.3</v>
          </cell>
          <cell r="D329">
            <v>-84.7</v>
          </cell>
          <cell r="F329">
            <v>4.098825</v>
          </cell>
          <cell r="I329">
            <v>116.13000000000002</v>
          </cell>
        </row>
        <row r="330">
          <cell r="A330">
            <v>16.15</v>
          </cell>
          <cell r="C330">
            <v>242.6</v>
          </cell>
          <cell r="D330">
            <v>-84.9</v>
          </cell>
          <cell r="F330">
            <v>4.228775</v>
          </cell>
          <cell r="I330">
            <v>116.61999999999999</v>
          </cell>
        </row>
        <row r="331">
          <cell r="A331">
            <v>16.2</v>
          </cell>
          <cell r="C331">
            <v>147.6</v>
          </cell>
          <cell r="D331">
            <v>-85.3</v>
          </cell>
          <cell r="F331">
            <v>4.148675</v>
          </cell>
          <cell r="I331">
            <v>117.11</v>
          </cell>
        </row>
        <row r="332">
          <cell r="A332">
            <v>16.25</v>
          </cell>
          <cell r="C332">
            <v>192.2</v>
          </cell>
          <cell r="D332">
            <v>-85.5</v>
          </cell>
          <cell r="F332">
            <v>4.4586250000000005</v>
          </cell>
          <cell r="I332">
            <v>117.60000000000001</v>
          </cell>
        </row>
        <row r="333">
          <cell r="A333">
            <v>16.3</v>
          </cell>
          <cell r="C333">
            <v>216.4</v>
          </cell>
          <cell r="D333">
            <v>-85.4</v>
          </cell>
          <cell r="F333">
            <v>4.65865</v>
          </cell>
          <cell r="I333">
            <v>118.09000000000002</v>
          </cell>
        </row>
        <row r="334">
          <cell r="A334">
            <v>16.35</v>
          </cell>
          <cell r="C334">
            <v>226.5</v>
          </cell>
          <cell r="D334">
            <v>-86.7</v>
          </cell>
          <cell r="F334">
            <v>4.888325</v>
          </cell>
          <cell r="I334">
            <v>118.58000000000003</v>
          </cell>
        </row>
        <row r="335">
          <cell r="A335">
            <v>16.4</v>
          </cell>
          <cell r="C335">
            <v>241.1</v>
          </cell>
          <cell r="D335">
            <v>118.5</v>
          </cell>
          <cell r="F335">
            <v>2.769625</v>
          </cell>
          <cell r="I335">
            <v>119.07</v>
          </cell>
        </row>
        <row r="336">
          <cell r="A336">
            <v>16.45</v>
          </cell>
          <cell r="C336">
            <v>243.1</v>
          </cell>
          <cell r="D336">
            <v>-54.9</v>
          </cell>
          <cell r="F336">
            <v>4.906275</v>
          </cell>
          <cell r="I336">
            <v>119.56</v>
          </cell>
        </row>
        <row r="337">
          <cell r="A337">
            <v>16.5</v>
          </cell>
          <cell r="C337">
            <v>220.5</v>
          </cell>
          <cell r="D337">
            <v>-70.2</v>
          </cell>
          <cell r="F337">
            <v>5.04245</v>
          </cell>
          <cell r="I337">
            <v>120.05000000000001</v>
          </cell>
        </row>
        <row r="338">
          <cell r="A338">
            <v>16.55</v>
          </cell>
          <cell r="C338">
            <v>219.9</v>
          </cell>
          <cell r="D338">
            <v>-77.4</v>
          </cell>
          <cell r="F338">
            <v>5.10065</v>
          </cell>
          <cell r="I338">
            <v>120.54000000000002</v>
          </cell>
        </row>
        <row r="339">
          <cell r="A339">
            <v>16.6</v>
          </cell>
          <cell r="C339">
            <v>256.7</v>
          </cell>
          <cell r="D339">
            <v>-80.4</v>
          </cell>
          <cell r="F339">
            <v>5.5599</v>
          </cell>
          <cell r="I339">
            <v>121.03000000000003</v>
          </cell>
        </row>
        <row r="340">
          <cell r="A340">
            <v>16.65</v>
          </cell>
          <cell r="C340">
            <v>316.5</v>
          </cell>
          <cell r="D340">
            <v>-81.7</v>
          </cell>
          <cell r="F340">
            <v>5.979575</v>
          </cell>
          <cell r="I340">
            <v>121.52</v>
          </cell>
        </row>
        <row r="341">
          <cell r="A341">
            <v>16.7</v>
          </cell>
          <cell r="C341">
            <v>310.6</v>
          </cell>
          <cell r="D341">
            <v>-82.4</v>
          </cell>
          <cell r="F341">
            <v>6.0494</v>
          </cell>
          <cell r="I341">
            <v>122.01</v>
          </cell>
        </row>
        <row r="342">
          <cell r="A342">
            <v>16.75</v>
          </cell>
          <cell r="C342">
            <v>268.3</v>
          </cell>
          <cell r="D342">
            <v>-82.6</v>
          </cell>
          <cell r="F342">
            <v>5.43935</v>
          </cell>
          <cell r="I342">
            <v>122.50000000000001</v>
          </cell>
        </row>
        <row r="343">
          <cell r="A343">
            <v>16.8</v>
          </cell>
          <cell r="C343">
            <v>293.5</v>
          </cell>
          <cell r="D343">
            <v>-83</v>
          </cell>
          <cell r="F343">
            <v>5.69925</v>
          </cell>
          <cell r="I343">
            <v>122.99000000000001</v>
          </cell>
        </row>
        <row r="344">
          <cell r="A344">
            <v>16.85</v>
          </cell>
          <cell r="C344">
            <v>331.6</v>
          </cell>
          <cell r="D344">
            <v>-83.4</v>
          </cell>
          <cell r="F344">
            <v>6.31915</v>
          </cell>
          <cell r="I344">
            <v>123.48000000000002</v>
          </cell>
        </row>
        <row r="345">
          <cell r="A345">
            <v>16.9</v>
          </cell>
          <cell r="C345">
            <v>348.8</v>
          </cell>
          <cell r="D345">
            <v>-83.7</v>
          </cell>
          <cell r="F345">
            <v>6.579075</v>
          </cell>
          <cell r="I345">
            <v>123.97</v>
          </cell>
        </row>
        <row r="346">
          <cell r="A346">
            <v>16.95</v>
          </cell>
          <cell r="C346">
            <v>339.4</v>
          </cell>
          <cell r="D346">
            <v>-83.8</v>
          </cell>
          <cell r="F346">
            <v>6.55905</v>
          </cell>
          <cell r="I346">
            <v>124.46000000000001</v>
          </cell>
        </row>
        <row r="347">
          <cell r="A347">
            <v>17</v>
          </cell>
          <cell r="C347">
            <v>337.8</v>
          </cell>
          <cell r="D347">
            <v>-84.5</v>
          </cell>
          <cell r="F347">
            <v>6.418875000000001</v>
          </cell>
          <cell r="I347">
            <v>124.95</v>
          </cell>
        </row>
        <row r="348">
          <cell r="A348">
            <v>17.05</v>
          </cell>
          <cell r="C348">
            <v>325.7</v>
          </cell>
          <cell r="D348">
            <v>-84.9</v>
          </cell>
          <cell r="F348">
            <v>6.218775</v>
          </cell>
          <cell r="I348">
            <v>125.44000000000001</v>
          </cell>
        </row>
        <row r="349">
          <cell r="A349">
            <v>17.1</v>
          </cell>
          <cell r="C349">
            <v>344.5</v>
          </cell>
          <cell r="D349">
            <v>-85</v>
          </cell>
          <cell r="F349">
            <v>6.42875</v>
          </cell>
          <cell r="I349">
            <v>125.93000000000002</v>
          </cell>
        </row>
        <row r="350">
          <cell r="A350">
            <v>17.15</v>
          </cell>
          <cell r="C350">
            <v>324.3</v>
          </cell>
          <cell r="D350">
            <v>-85.5</v>
          </cell>
          <cell r="F350">
            <v>6.338625</v>
          </cell>
          <cell r="I350">
            <v>126.42</v>
          </cell>
        </row>
        <row r="351">
          <cell r="A351">
            <v>17.2</v>
          </cell>
          <cell r="C351">
            <v>274.5</v>
          </cell>
          <cell r="D351">
            <v>-86.4</v>
          </cell>
          <cell r="F351">
            <v>5.248399999999999</v>
          </cell>
          <cell r="I351">
            <v>126.91</v>
          </cell>
        </row>
        <row r="352">
          <cell r="A352">
            <v>17.25</v>
          </cell>
          <cell r="C352">
            <v>231.4</v>
          </cell>
          <cell r="D352">
            <v>-86.3</v>
          </cell>
          <cell r="F352">
            <v>4.828424999999999</v>
          </cell>
          <cell r="I352">
            <v>127.4</v>
          </cell>
        </row>
        <row r="353">
          <cell r="A353">
            <v>17.3</v>
          </cell>
          <cell r="C353">
            <v>174</v>
          </cell>
          <cell r="D353">
            <v>-86.6</v>
          </cell>
          <cell r="F353">
            <v>4.67835</v>
          </cell>
          <cell r="I353">
            <v>127.89000000000001</v>
          </cell>
        </row>
        <row r="354">
          <cell r="A354">
            <v>17.35</v>
          </cell>
          <cell r="C354">
            <v>196.1</v>
          </cell>
          <cell r="D354">
            <v>-86.2</v>
          </cell>
          <cell r="F354">
            <v>6.45845</v>
          </cell>
          <cell r="I354">
            <v>128.38000000000002</v>
          </cell>
        </row>
        <row r="355">
          <cell r="A355">
            <v>17.4</v>
          </cell>
          <cell r="C355">
            <v>222.5</v>
          </cell>
          <cell r="D355">
            <v>-87.5</v>
          </cell>
          <cell r="F355">
            <v>7.528125</v>
          </cell>
          <cell r="I355">
            <v>128.87</v>
          </cell>
        </row>
        <row r="356">
          <cell r="A356">
            <v>17.45</v>
          </cell>
          <cell r="C356">
            <v>208.3</v>
          </cell>
          <cell r="D356">
            <v>135.8</v>
          </cell>
          <cell r="F356">
            <v>6.31395</v>
          </cell>
          <cell r="I356">
            <v>129.36</v>
          </cell>
        </row>
        <row r="357">
          <cell r="A357">
            <v>17.5</v>
          </cell>
          <cell r="C357">
            <v>230.9</v>
          </cell>
          <cell r="D357">
            <v>-77.5</v>
          </cell>
          <cell r="F357">
            <v>8.250625</v>
          </cell>
          <cell r="I357">
            <v>129.85000000000002</v>
          </cell>
        </row>
        <row r="358">
          <cell r="A358">
            <v>17.55</v>
          </cell>
          <cell r="C358">
            <v>241.8</v>
          </cell>
          <cell r="D358">
            <v>-83</v>
          </cell>
          <cell r="F358">
            <v>9.14925</v>
          </cell>
          <cell r="I358">
            <v>130.34</v>
          </cell>
        </row>
        <row r="359">
          <cell r="A359">
            <v>17.6</v>
          </cell>
          <cell r="C359">
            <v>264.5</v>
          </cell>
          <cell r="D359">
            <v>-84.2</v>
          </cell>
          <cell r="F359">
            <v>9.168949999999999</v>
          </cell>
          <cell r="I359">
            <v>130.83</v>
          </cell>
        </row>
        <row r="360">
          <cell r="A360">
            <v>17.65</v>
          </cell>
          <cell r="C360">
            <v>253.7</v>
          </cell>
          <cell r="D360">
            <v>-84.3</v>
          </cell>
          <cell r="F360">
            <v>8.378925</v>
          </cell>
          <cell r="I360">
            <v>131.32</v>
          </cell>
        </row>
        <row r="361">
          <cell r="A361">
            <v>17.7</v>
          </cell>
          <cell r="C361">
            <v>233.2</v>
          </cell>
          <cell r="D361">
            <v>-85</v>
          </cell>
          <cell r="F361">
            <v>6.81875</v>
          </cell>
          <cell r="I361">
            <v>131.81</v>
          </cell>
        </row>
        <row r="362">
          <cell r="A362">
            <v>17.75</v>
          </cell>
          <cell r="C362">
            <v>289.6</v>
          </cell>
          <cell r="D362">
            <v>-84.8</v>
          </cell>
          <cell r="F362">
            <v>8.5488</v>
          </cell>
          <cell r="I362">
            <v>132.3</v>
          </cell>
        </row>
        <row r="363">
          <cell r="A363">
            <v>17.8</v>
          </cell>
          <cell r="C363">
            <v>276.8</v>
          </cell>
          <cell r="D363">
            <v>-85.3</v>
          </cell>
          <cell r="F363">
            <v>6.638675</v>
          </cell>
          <cell r="I363">
            <v>132.79000000000002</v>
          </cell>
        </row>
        <row r="364">
          <cell r="A364">
            <v>17.85</v>
          </cell>
          <cell r="C364">
            <v>276.8</v>
          </cell>
          <cell r="D364">
            <v>-84.9</v>
          </cell>
          <cell r="F364">
            <v>6.678775</v>
          </cell>
          <cell r="I364">
            <v>133.28000000000003</v>
          </cell>
        </row>
        <row r="365">
          <cell r="A365">
            <v>17.9</v>
          </cell>
          <cell r="C365">
            <v>276.8</v>
          </cell>
          <cell r="D365">
            <v>-85</v>
          </cell>
          <cell r="F365">
            <v>8.428749999999999</v>
          </cell>
          <cell r="I365">
            <v>133.76999999999998</v>
          </cell>
        </row>
        <row r="366">
          <cell r="A366">
            <v>17.95</v>
          </cell>
          <cell r="C366">
            <v>276.8</v>
          </cell>
          <cell r="D366">
            <v>-84.7</v>
          </cell>
          <cell r="F366">
            <v>9.048825</v>
          </cell>
          <cell r="I366">
            <v>134.26</v>
          </cell>
        </row>
        <row r="367">
          <cell r="A367">
            <v>18</v>
          </cell>
          <cell r="C367">
            <v>276.8</v>
          </cell>
          <cell r="D367">
            <v>-85</v>
          </cell>
          <cell r="F367">
            <v>10.10875</v>
          </cell>
          <cell r="I367">
            <v>134.75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75" zoomScaleSheetLayoutView="75" workbookViewId="0" topLeftCell="A1">
      <selection activeCell="M12" sqref="M12"/>
    </sheetView>
  </sheetViews>
  <sheetFormatPr defaultColWidth="9.140625" defaultRowHeight="12.75"/>
  <cols>
    <col min="7" max="7" width="10.57421875" style="0" customWidth="1"/>
    <col min="8" max="8" width="7.8515625" style="0" customWidth="1"/>
    <col min="9" max="9" width="9.57421875" style="0" customWidth="1"/>
    <col min="10" max="10" width="11.00390625" style="0" customWidth="1"/>
    <col min="11" max="11" width="13.421875" style="0" customWidth="1"/>
    <col min="13" max="13" width="9.8515625" style="0" customWidth="1"/>
  </cols>
  <sheetData>
    <row r="1" spans="1:13" ht="1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22</v>
      </c>
    </row>
    <row r="2" spans="1:13" ht="15.75" thickBot="1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43</v>
      </c>
    </row>
    <row r="3" spans="1:12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12.75">
      <c r="A4" s="19"/>
      <c r="B4" s="22" t="s">
        <v>24</v>
      </c>
      <c r="C4" s="23">
        <v>36332</v>
      </c>
      <c r="D4" s="20"/>
      <c r="E4" s="20"/>
      <c r="F4" s="22" t="s">
        <v>25</v>
      </c>
      <c r="G4" s="24" t="s">
        <v>26</v>
      </c>
      <c r="H4" s="20"/>
      <c r="I4" s="22" t="s">
        <v>27</v>
      </c>
      <c r="J4" s="20" t="s">
        <v>28</v>
      </c>
      <c r="K4" s="22" t="s">
        <v>29</v>
      </c>
      <c r="L4" s="20" t="s">
        <v>30</v>
      </c>
      <c r="M4" s="21"/>
    </row>
    <row r="5" spans="1:13" ht="12.75">
      <c r="A5" s="19"/>
      <c r="B5" s="22" t="s">
        <v>31</v>
      </c>
      <c r="C5" s="24" t="s">
        <v>32</v>
      </c>
      <c r="D5" s="20"/>
      <c r="E5" s="20"/>
      <c r="F5" s="22" t="s">
        <v>33</v>
      </c>
      <c r="G5" s="24" t="s">
        <v>42</v>
      </c>
      <c r="H5" s="20"/>
      <c r="I5" s="22" t="s">
        <v>44</v>
      </c>
      <c r="J5" s="20" t="s">
        <v>45</v>
      </c>
      <c r="K5" s="22" t="s">
        <v>35</v>
      </c>
      <c r="L5" s="20" t="s">
        <v>36</v>
      </c>
      <c r="M5" s="21"/>
    </row>
    <row r="6" spans="1:13" ht="12.75">
      <c r="A6" s="19"/>
      <c r="B6" s="22" t="s">
        <v>37</v>
      </c>
      <c r="C6" s="24" t="s">
        <v>38</v>
      </c>
      <c r="D6" s="20"/>
      <c r="E6" s="20"/>
      <c r="F6" s="20"/>
      <c r="G6" s="20"/>
      <c r="H6" s="20"/>
      <c r="I6" s="52" t="s">
        <v>46</v>
      </c>
      <c r="J6" s="24" t="s">
        <v>47</v>
      </c>
      <c r="K6" s="22" t="s">
        <v>39</v>
      </c>
      <c r="L6" s="20" t="s">
        <v>40</v>
      </c>
      <c r="M6" s="21"/>
    </row>
    <row r="7" spans="1:13" ht="13.5" thickBo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 t="s">
        <v>41</v>
      </c>
      <c r="M7" s="28"/>
    </row>
    <row r="8" spans="1:12" ht="15" thickBot="1">
      <c r="A8" s="40"/>
      <c r="B8" s="1" t="s">
        <v>0</v>
      </c>
      <c r="C8" s="2">
        <v>0.75</v>
      </c>
      <c r="D8" s="41"/>
      <c r="E8" s="1" t="s">
        <v>1</v>
      </c>
      <c r="F8" s="2">
        <v>4.5</v>
      </c>
      <c r="G8" s="41"/>
      <c r="H8" s="3" t="s">
        <v>51</v>
      </c>
      <c r="I8" s="2">
        <v>17.5</v>
      </c>
      <c r="J8" s="41"/>
      <c r="K8" s="41"/>
      <c r="L8" s="42"/>
    </row>
    <row r="9" spans="1:12" ht="13.5" thickBo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14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8</v>
      </c>
      <c r="H10" s="5" t="s">
        <v>9</v>
      </c>
      <c r="I10" s="5" t="s">
        <v>10</v>
      </c>
      <c r="J10" s="6" t="s">
        <v>11</v>
      </c>
      <c r="K10" s="6" t="s">
        <v>12</v>
      </c>
      <c r="L10" s="7" t="s">
        <v>13</v>
      </c>
    </row>
    <row r="11" spans="1:12" ht="13.5" thickBot="1">
      <c r="A11" s="8" t="s">
        <v>14</v>
      </c>
      <c r="B11" s="9" t="s">
        <v>15</v>
      </c>
      <c r="C11" s="9" t="s">
        <v>16</v>
      </c>
      <c r="D11" s="9" t="s">
        <v>16</v>
      </c>
      <c r="E11" s="9" t="s">
        <v>17</v>
      </c>
      <c r="F11" s="9" t="s">
        <v>15</v>
      </c>
      <c r="G11" s="9" t="s">
        <v>18</v>
      </c>
      <c r="H11" s="9" t="s">
        <v>19</v>
      </c>
      <c r="I11" s="9" t="s">
        <v>20</v>
      </c>
      <c r="J11" s="9" t="s">
        <v>20</v>
      </c>
      <c r="K11" s="9" t="s">
        <v>20</v>
      </c>
      <c r="L11" s="10"/>
    </row>
    <row r="12" spans="1:12" ht="12.75">
      <c r="A12" s="11">
        <v>0.2</v>
      </c>
      <c r="B12" s="12">
        <v>3.16</v>
      </c>
      <c r="C12" s="13">
        <v>107.5</v>
      </c>
      <c r="D12" s="14">
        <v>-4.1</v>
      </c>
      <c r="E12" s="14">
        <v>0.05</v>
      </c>
      <c r="F12" s="12">
        <f aca="true" t="shared" si="0" ref="F12:F75">B12+((D12*(1-$C$8))/1000)</f>
        <v>3.1589750000000003</v>
      </c>
      <c r="G12" s="12">
        <f>F12*10</f>
        <v>31.589750000000002</v>
      </c>
      <c r="H12" s="12">
        <f>C12/(B12*10)</f>
        <v>3.401898734177215</v>
      </c>
      <c r="I12" s="12">
        <f aca="true" t="shared" si="1" ref="I12:I75">IF(A12&lt;$F$8,0,(A12-$F$8)*9.8)</f>
        <v>0</v>
      </c>
      <c r="J12" s="12">
        <f aca="true" t="shared" si="2" ref="J12:J75">$I$8*A12</f>
        <v>3.5</v>
      </c>
      <c r="K12" s="12">
        <f>J12-I12</f>
        <v>3.5</v>
      </c>
      <c r="L12" s="15">
        <f>(D12-I12)/((F12*1000)-J12)</f>
        <v>-0.0012993289441367779</v>
      </c>
    </row>
    <row r="13" spans="1:12" ht="12.75">
      <c r="A13" s="16">
        <v>0.25</v>
      </c>
      <c r="B13" s="17">
        <v>4.07</v>
      </c>
      <c r="C13" s="13">
        <v>102</v>
      </c>
      <c r="D13" s="13">
        <v>-3.2</v>
      </c>
      <c r="E13" s="13">
        <v>0.07</v>
      </c>
      <c r="F13" s="17">
        <f t="shared" si="0"/>
        <v>4.0692</v>
      </c>
      <c r="G13" s="17">
        <f aca="true" t="shared" si="3" ref="G13:G76">F13*10</f>
        <v>40.69200000000001</v>
      </c>
      <c r="H13" s="12">
        <f aca="true" t="shared" si="4" ref="H13:H76">C13/(B13*10)</f>
        <v>2.5061425061425058</v>
      </c>
      <c r="I13" s="12">
        <f t="shared" si="1"/>
        <v>0</v>
      </c>
      <c r="J13" s="17">
        <f t="shared" si="2"/>
        <v>4.375</v>
      </c>
      <c r="K13" s="17">
        <f aca="true" t="shared" si="5" ref="K13:K76">J13-I13</f>
        <v>4.375</v>
      </c>
      <c r="L13" s="18">
        <f aca="true" t="shared" si="6" ref="L13:L76">(D13-I13)/((F13*1000)-J13)</f>
        <v>-0.0007872417631755365</v>
      </c>
    </row>
    <row r="14" spans="1:12" ht="12.75">
      <c r="A14" s="16">
        <v>0.3</v>
      </c>
      <c r="B14" s="17">
        <v>3.2</v>
      </c>
      <c r="C14" s="13">
        <v>104.2</v>
      </c>
      <c r="D14" s="13">
        <v>-1.4</v>
      </c>
      <c r="E14" s="13">
        <v>0.05</v>
      </c>
      <c r="F14" s="17">
        <f t="shared" si="0"/>
        <v>3.19965</v>
      </c>
      <c r="G14" s="17">
        <f t="shared" si="3"/>
        <v>31.9965</v>
      </c>
      <c r="H14" s="12">
        <f t="shared" si="4"/>
        <v>3.25625</v>
      </c>
      <c r="I14" s="12">
        <f t="shared" si="1"/>
        <v>0</v>
      </c>
      <c r="J14" s="17">
        <f t="shared" si="2"/>
        <v>5.25</v>
      </c>
      <c r="K14" s="17">
        <f t="shared" si="5"/>
        <v>5.25</v>
      </c>
      <c r="L14" s="18">
        <f t="shared" si="6"/>
        <v>-0.00043826696719258696</v>
      </c>
    </row>
    <row r="15" spans="1:12" ht="12.75">
      <c r="A15" s="16">
        <v>0.35</v>
      </c>
      <c r="B15" s="17">
        <v>2.66</v>
      </c>
      <c r="C15" s="13">
        <v>108.3</v>
      </c>
      <c r="D15" s="13">
        <v>-3.5</v>
      </c>
      <c r="E15" s="13">
        <v>0.05</v>
      </c>
      <c r="F15" s="17">
        <f t="shared" si="0"/>
        <v>2.659125</v>
      </c>
      <c r="G15" s="17">
        <f t="shared" si="3"/>
        <v>26.59125</v>
      </c>
      <c r="H15" s="12">
        <f t="shared" si="4"/>
        <v>4.071428571428571</v>
      </c>
      <c r="I15" s="12">
        <f t="shared" si="1"/>
        <v>0</v>
      </c>
      <c r="J15" s="17">
        <f t="shared" si="2"/>
        <v>6.125</v>
      </c>
      <c r="K15" s="17">
        <f t="shared" si="5"/>
        <v>6.125</v>
      </c>
      <c r="L15" s="18">
        <f t="shared" si="6"/>
        <v>-0.0013192612137203166</v>
      </c>
    </row>
    <row r="16" spans="1:12" ht="12.75">
      <c r="A16" s="16">
        <v>0.4</v>
      </c>
      <c r="B16" s="17">
        <v>2.38</v>
      </c>
      <c r="C16" s="13">
        <v>112.3</v>
      </c>
      <c r="D16" s="13">
        <v>-7.2</v>
      </c>
      <c r="E16" s="13">
        <v>0.05</v>
      </c>
      <c r="F16" s="17">
        <f t="shared" si="0"/>
        <v>2.3782</v>
      </c>
      <c r="G16" s="17">
        <f t="shared" si="3"/>
        <v>23.782</v>
      </c>
      <c r="H16" s="12">
        <f t="shared" si="4"/>
        <v>4.718487394957983</v>
      </c>
      <c r="I16" s="12">
        <f t="shared" si="1"/>
        <v>0</v>
      </c>
      <c r="J16" s="17">
        <f t="shared" si="2"/>
        <v>7</v>
      </c>
      <c r="K16" s="17">
        <f t="shared" si="5"/>
        <v>7</v>
      </c>
      <c r="L16" s="18">
        <f t="shared" si="6"/>
        <v>-0.0030364372469635624</v>
      </c>
    </row>
    <row r="17" spans="1:12" ht="12.75">
      <c r="A17" s="16">
        <v>0.45</v>
      </c>
      <c r="B17" s="17">
        <v>2.33</v>
      </c>
      <c r="C17" s="13">
        <v>112.1</v>
      </c>
      <c r="D17" s="13">
        <v>-16.7</v>
      </c>
      <c r="E17" s="13">
        <v>0.05</v>
      </c>
      <c r="F17" s="17">
        <f t="shared" si="0"/>
        <v>2.325825</v>
      </c>
      <c r="G17" s="17">
        <f t="shared" si="3"/>
        <v>23.25825</v>
      </c>
      <c r="H17" s="12">
        <f t="shared" si="4"/>
        <v>4.8111587982832615</v>
      </c>
      <c r="I17" s="12">
        <f t="shared" si="1"/>
        <v>0</v>
      </c>
      <c r="J17" s="17">
        <f t="shared" si="2"/>
        <v>7.875</v>
      </c>
      <c r="K17" s="17">
        <f t="shared" si="5"/>
        <v>7.875</v>
      </c>
      <c r="L17" s="18">
        <f t="shared" si="6"/>
        <v>-0.0072046420328307345</v>
      </c>
    </row>
    <row r="18" spans="1:12" ht="12.75">
      <c r="A18" s="16">
        <v>0.5</v>
      </c>
      <c r="B18" s="17">
        <v>2.39</v>
      </c>
      <c r="C18" s="13">
        <v>116.9</v>
      </c>
      <c r="D18" s="13">
        <v>-23.4</v>
      </c>
      <c r="E18" s="13">
        <v>0.05</v>
      </c>
      <c r="F18" s="17">
        <f t="shared" si="0"/>
        <v>2.38415</v>
      </c>
      <c r="G18" s="17">
        <f t="shared" si="3"/>
        <v>23.8415</v>
      </c>
      <c r="H18" s="12">
        <f t="shared" si="4"/>
        <v>4.891213389121338</v>
      </c>
      <c r="I18" s="12">
        <f t="shared" si="1"/>
        <v>0</v>
      </c>
      <c r="J18" s="17">
        <f t="shared" si="2"/>
        <v>8.75</v>
      </c>
      <c r="K18" s="17">
        <f t="shared" si="5"/>
        <v>8.75</v>
      </c>
      <c r="L18" s="18">
        <f t="shared" si="6"/>
        <v>-0.009850972467794896</v>
      </c>
    </row>
    <row r="19" spans="1:12" ht="12.75">
      <c r="A19" s="16">
        <v>0.55</v>
      </c>
      <c r="B19" s="17">
        <v>2.25</v>
      </c>
      <c r="C19" s="13">
        <v>141.4</v>
      </c>
      <c r="D19" s="13">
        <v>-31.4</v>
      </c>
      <c r="E19" s="13">
        <v>0.05</v>
      </c>
      <c r="F19" s="17">
        <f t="shared" si="0"/>
        <v>2.24215</v>
      </c>
      <c r="G19" s="17">
        <f t="shared" si="3"/>
        <v>22.4215</v>
      </c>
      <c r="H19" s="12">
        <f t="shared" si="4"/>
        <v>6.2844444444444445</v>
      </c>
      <c r="I19" s="12">
        <f t="shared" si="1"/>
        <v>0</v>
      </c>
      <c r="J19" s="17">
        <f t="shared" si="2"/>
        <v>9.625</v>
      </c>
      <c r="K19" s="17">
        <f t="shared" si="5"/>
        <v>9.625</v>
      </c>
      <c r="L19" s="18">
        <f t="shared" si="6"/>
        <v>-0.014064792107591179</v>
      </c>
    </row>
    <row r="20" spans="1:12" ht="12.75">
      <c r="A20" s="16">
        <v>0.6</v>
      </c>
      <c r="B20" s="17">
        <v>2.29</v>
      </c>
      <c r="C20" s="13">
        <v>150</v>
      </c>
      <c r="D20" s="13">
        <v>-36.4</v>
      </c>
      <c r="E20" s="13">
        <v>0.05</v>
      </c>
      <c r="F20" s="17">
        <f t="shared" si="0"/>
        <v>2.2809</v>
      </c>
      <c r="G20" s="17">
        <f t="shared" si="3"/>
        <v>22.808999999999997</v>
      </c>
      <c r="H20" s="12">
        <f t="shared" si="4"/>
        <v>6.550218340611354</v>
      </c>
      <c r="I20" s="12">
        <f t="shared" si="1"/>
        <v>0</v>
      </c>
      <c r="J20" s="17">
        <f t="shared" si="2"/>
        <v>10.5</v>
      </c>
      <c r="K20" s="17">
        <f t="shared" si="5"/>
        <v>10.5</v>
      </c>
      <c r="L20" s="18">
        <f t="shared" si="6"/>
        <v>-0.01603241719520789</v>
      </c>
    </row>
    <row r="21" spans="1:12" ht="12.75">
      <c r="A21" s="16">
        <v>0.65</v>
      </c>
      <c r="B21" s="17">
        <v>2.58</v>
      </c>
      <c r="C21" s="13">
        <v>192.9</v>
      </c>
      <c r="D21" s="13">
        <v>-34.3</v>
      </c>
      <c r="E21" s="13">
        <v>0.05</v>
      </c>
      <c r="F21" s="17">
        <f t="shared" si="0"/>
        <v>2.571425</v>
      </c>
      <c r="G21" s="17">
        <f t="shared" si="3"/>
        <v>25.71425</v>
      </c>
      <c r="H21" s="12">
        <f t="shared" si="4"/>
        <v>7.476744186046512</v>
      </c>
      <c r="I21" s="12">
        <f t="shared" si="1"/>
        <v>0</v>
      </c>
      <c r="J21" s="17">
        <f t="shared" si="2"/>
        <v>11.375</v>
      </c>
      <c r="K21" s="17">
        <f t="shared" si="5"/>
        <v>11.375</v>
      </c>
      <c r="L21" s="18">
        <f t="shared" si="6"/>
        <v>-0.013398175816878575</v>
      </c>
    </row>
    <row r="22" spans="1:12" ht="12.75">
      <c r="A22" s="16">
        <v>0.7</v>
      </c>
      <c r="B22" s="17">
        <v>3.11</v>
      </c>
      <c r="C22" s="13">
        <v>218.8</v>
      </c>
      <c r="D22" s="13">
        <v>-25.8</v>
      </c>
      <c r="E22" s="13">
        <v>0.05</v>
      </c>
      <c r="F22" s="17">
        <f t="shared" si="0"/>
        <v>3.10355</v>
      </c>
      <c r="G22" s="17">
        <f t="shared" si="3"/>
        <v>31.0355</v>
      </c>
      <c r="H22" s="12">
        <f t="shared" si="4"/>
        <v>7.035369774919615</v>
      </c>
      <c r="I22" s="12">
        <f t="shared" si="1"/>
        <v>0</v>
      </c>
      <c r="J22" s="17">
        <f t="shared" si="2"/>
        <v>12.25</v>
      </c>
      <c r="K22" s="17">
        <f t="shared" si="5"/>
        <v>12.25</v>
      </c>
      <c r="L22" s="18">
        <f t="shared" si="6"/>
        <v>-0.0083460032995827</v>
      </c>
    </row>
    <row r="23" spans="1:12" ht="12.75">
      <c r="A23" s="16">
        <v>0.75</v>
      </c>
      <c r="B23" s="17">
        <v>4.01</v>
      </c>
      <c r="C23" s="13">
        <v>195.8</v>
      </c>
      <c r="D23" s="13">
        <v>-21.6</v>
      </c>
      <c r="E23" s="13">
        <v>0.05</v>
      </c>
      <c r="F23" s="17">
        <f t="shared" si="0"/>
        <v>4.0046</v>
      </c>
      <c r="G23" s="17">
        <f t="shared" si="3"/>
        <v>40.046</v>
      </c>
      <c r="H23" s="12">
        <f t="shared" si="4"/>
        <v>4.88279301745636</v>
      </c>
      <c r="I23" s="12">
        <f t="shared" si="1"/>
        <v>0</v>
      </c>
      <c r="J23" s="17">
        <f t="shared" si="2"/>
        <v>13.125</v>
      </c>
      <c r="K23" s="17">
        <f t="shared" si="5"/>
        <v>13.125</v>
      </c>
      <c r="L23" s="18">
        <f t="shared" si="6"/>
        <v>-0.005411533330410437</v>
      </c>
    </row>
    <row r="24" spans="1:12" ht="12.75">
      <c r="A24" s="16">
        <v>0.8</v>
      </c>
      <c r="B24" s="17">
        <v>5.14</v>
      </c>
      <c r="C24" s="13">
        <v>211.7</v>
      </c>
      <c r="D24" s="13">
        <v>-10.9</v>
      </c>
      <c r="E24" s="13">
        <v>0.05</v>
      </c>
      <c r="F24" s="17">
        <f t="shared" si="0"/>
        <v>5.137275</v>
      </c>
      <c r="G24" s="17">
        <f t="shared" si="3"/>
        <v>51.372749999999996</v>
      </c>
      <c r="H24" s="12">
        <f t="shared" si="4"/>
        <v>4.118677042801556</v>
      </c>
      <c r="I24" s="12">
        <f t="shared" si="1"/>
        <v>0</v>
      </c>
      <c r="J24" s="17">
        <f t="shared" si="2"/>
        <v>14</v>
      </c>
      <c r="K24" s="17">
        <f t="shared" si="5"/>
        <v>14</v>
      </c>
      <c r="L24" s="18">
        <f t="shared" si="6"/>
        <v>-0.002127545368929054</v>
      </c>
    </row>
    <row r="25" spans="1:12" ht="12.75">
      <c r="A25" s="16">
        <v>0.85</v>
      </c>
      <c r="B25" s="17">
        <v>3.74</v>
      </c>
      <c r="C25" s="13">
        <v>194.9</v>
      </c>
      <c r="D25" s="13">
        <v>-5.9</v>
      </c>
      <c r="E25" s="13">
        <v>0.05</v>
      </c>
      <c r="F25" s="17">
        <f t="shared" si="0"/>
        <v>3.738525</v>
      </c>
      <c r="G25" s="17">
        <f t="shared" si="3"/>
        <v>37.38525</v>
      </c>
      <c r="H25" s="12">
        <f t="shared" si="4"/>
        <v>5.211229946524064</v>
      </c>
      <c r="I25" s="12">
        <f t="shared" si="1"/>
        <v>0</v>
      </c>
      <c r="J25" s="17">
        <f t="shared" si="2"/>
        <v>14.875</v>
      </c>
      <c r="K25" s="17">
        <f t="shared" si="5"/>
        <v>14.875</v>
      </c>
      <c r="L25" s="18">
        <f t="shared" si="6"/>
        <v>-0.0015844668537590804</v>
      </c>
    </row>
    <row r="26" spans="1:12" ht="12.75">
      <c r="A26" s="16">
        <v>0.9</v>
      </c>
      <c r="B26" s="17">
        <v>3.62</v>
      </c>
      <c r="C26" s="13">
        <v>175.5</v>
      </c>
      <c r="D26" s="13">
        <v>-11.6</v>
      </c>
      <c r="E26" s="13">
        <v>0.05</v>
      </c>
      <c r="F26" s="17">
        <f t="shared" si="0"/>
        <v>3.6171</v>
      </c>
      <c r="G26" s="17">
        <f t="shared" si="3"/>
        <v>36.171</v>
      </c>
      <c r="H26" s="12">
        <f t="shared" si="4"/>
        <v>4.848066298342541</v>
      </c>
      <c r="I26" s="12">
        <f t="shared" si="1"/>
        <v>0</v>
      </c>
      <c r="J26" s="17">
        <f t="shared" si="2"/>
        <v>15.75</v>
      </c>
      <c r="K26" s="17">
        <f t="shared" si="5"/>
        <v>15.75</v>
      </c>
      <c r="L26" s="18">
        <f t="shared" si="6"/>
        <v>-0.0032210143418440304</v>
      </c>
    </row>
    <row r="27" spans="1:12" ht="12.75">
      <c r="A27" s="16">
        <v>0.95</v>
      </c>
      <c r="B27" s="17">
        <v>3.68</v>
      </c>
      <c r="C27" s="13">
        <v>154.4</v>
      </c>
      <c r="D27" s="13">
        <v>16.6</v>
      </c>
      <c r="E27" s="13">
        <v>0.05</v>
      </c>
      <c r="F27" s="17">
        <f t="shared" si="0"/>
        <v>3.6841500000000003</v>
      </c>
      <c r="G27" s="17">
        <f t="shared" si="3"/>
        <v>36.8415</v>
      </c>
      <c r="H27" s="12">
        <f t="shared" si="4"/>
        <v>4.195652173913043</v>
      </c>
      <c r="I27" s="12">
        <f t="shared" si="1"/>
        <v>0</v>
      </c>
      <c r="J27" s="17">
        <f t="shared" si="2"/>
        <v>16.625</v>
      </c>
      <c r="K27" s="17">
        <f t="shared" si="5"/>
        <v>16.625</v>
      </c>
      <c r="L27" s="18">
        <f t="shared" si="6"/>
        <v>0.004526213181914234</v>
      </c>
    </row>
    <row r="28" spans="1:12" ht="12.75">
      <c r="A28" s="16">
        <v>1</v>
      </c>
      <c r="B28" s="17">
        <v>3.33</v>
      </c>
      <c r="C28" s="13">
        <v>148.5</v>
      </c>
      <c r="D28" s="13">
        <v>1.7</v>
      </c>
      <c r="E28" s="13">
        <v>0.05</v>
      </c>
      <c r="F28" s="17">
        <f t="shared" si="0"/>
        <v>3.330425</v>
      </c>
      <c r="G28" s="17">
        <f t="shared" si="3"/>
        <v>33.304249999999996</v>
      </c>
      <c r="H28" s="12">
        <f t="shared" si="4"/>
        <v>4.45945945945946</v>
      </c>
      <c r="I28" s="12">
        <f t="shared" si="1"/>
        <v>0</v>
      </c>
      <c r="J28" s="17">
        <f t="shared" si="2"/>
        <v>17.5</v>
      </c>
      <c r="K28" s="17">
        <f t="shared" si="5"/>
        <v>17.5</v>
      </c>
      <c r="L28" s="18">
        <f t="shared" si="6"/>
        <v>0.000513141710120211</v>
      </c>
    </row>
    <row r="29" spans="1:12" ht="12.75">
      <c r="A29" s="16">
        <v>1.05</v>
      </c>
      <c r="B29" s="17">
        <v>3.05</v>
      </c>
      <c r="C29" s="13">
        <v>132.2</v>
      </c>
      <c r="D29" s="13">
        <v>-0.5</v>
      </c>
      <c r="E29" s="13">
        <v>0.05</v>
      </c>
      <c r="F29" s="17">
        <f t="shared" si="0"/>
        <v>3.0498749999999997</v>
      </c>
      <c r="G29" s="17">
        <f t="shared" si="3"/>
        <v>30.498749999999998</v>
      </c>
      <c r="H29" s="12">
        <f t="shared" si="4"/>
        <v>4.334426229508196</v>
      </c>
      <c r="I29" s="12">
        <f t="shared" si="1"/>
        <v>0</v>
      </c>
      <c r="J29" s="17">
        <f t="shared" si="2"/>
        <v>18.375</v>
      </c>
      <c r="K29" s="17">
        <f t="shared" si="5"/>
        <v>18.375</v>
      </c>
      <c r="L29" s="18">
        <f t="shared" si="6"/>
        <v>-0.0001649348507339601</v>
      </c>
    </row>
    <row r="30" spans="1:12" ht="12.75">
      <c r="A30" s="16">
        <v>1.1</v>
      </c>
      <c r="B30" s="17">
        <v>2.87</v>
      </c>
      <c r="C30" s="13">
        <v>118.6</v>
      </c>
      <c r="D30" s="13">
        <v>0.6</v>
      </c>
      <c r="E30" s="13">
        <v>0.05</v>
      </c>
      <c r="F30" s="17">
        <f t="shared" si="0"/>
        <v>2.87015</v>
      </c>
      <c r="G30" s="17">
        <f t="shared" si="3"/>
        <v>28.701500000000003</v>
      </c>
      <c r="H30" s="12">
        <f t="shared" si="4"/>
        <v>4.132404181184668</v>
      </c>
      <c r="I30" s="12">
        <f t="shared" si="1"/>
        <v>0</v>
      </c>
      <c r="J30" s="17">
        <f t="shared" si="2"/>
        <v>19.25</v>
      </c>
      <c r="K30" s="17">
        <f t="shared" si="5"/>
        <v>19.25</v>
      </c>
      <c r="L30" s="18">
        <f t="shared" si="6"/>
        <v>0.0002104598547827002</v>
      </c>
    </row>
    <row r="31" spans="1:12" ht="12.75">
      <c r="A31" s="16">
        <v>1.15</v>
      </c>
      <c r="B31" s="17">
        <v>2.87</v>
      </c>
      <c r="C31" s="13">
        <v>108.5</v>
      </c>
      <c r="D31" s="13">
        <v>7.6</v>
      </c>
      <c r="E31" s="13">
        <v>0.05</v>
      </c>
      <c r="F31" s="17">
        <f t="shared" si="0"/>
        <v>2.8719</v>
      </c>
      <c r="G31" s="17">
        <f t="shared" si="3"/>
        <v>28.719</v>
      </c>
      <c r="H31" s="12">
        <f t="shared" si="4"/>
        <v>3.7804878048780486</v>
      </c>
      <c r="I31" s="12">
        <f t="shared" si="1"/>
        <v>0</v>
      </c>
      <c r="J31" s="17">
        <f t="shared" si="2"/>
        <v>20.125</v>
      </c>
      <c r="K31" s="17">
        <f t="shared" si="5"/>
        <v>20.125</v>
      </c>
      <c r="L31" s="18">
        <f t="shared" si="6"/>
        <v>0.002665006881678954</v>
      </c>
    </row>
    <row r="32" spans="1:12" ht="12.75">
      <c r="A32" s="16">
        <v>1.2</v>
      </c>
      <c r="B32" s="17">
        <v>2.87</v>
      </c>
      <c r="C32" s="13">
        <v>97.3</v>
      </c>
      <c r="D32" s="13">
        <v>18</v>
      </c>
      <c r="E32" s="13">
        <v>0.05</v>
      </c>
      <c r="F32" s="17">
        <f t="shared" si="0"/>
        <v>2.8745000000000003</v>
      </c>
      <c r="G32" s="17">
        <f t="shared" si="3"/>
        <v>28.745000000000005</v>
      </c>
      <c r="H32" s="12">
        <f t="shared" si="4"/>
        <v>3.390243902439024</v>
      </c>
      <c r="I32" s="12">
        <f t="shared" si="1"/>
        <v>0</v>
      </c>
      <c r="J32" s="17">
        <f t="shared" si="2"/>
        <v>21</v>
      </c>
      <c r="K32" s="17">
        <f t="shared" si="5"/>
        <v>21</v>
      </c>
      <c r="L32" s="18">
        <f t="shared" si="6"/>
        <v>0.006308042754512002</v>
      </c>
    </row>
    <row r="33" spans="1:12" ht="12.75">
      <c r="A33" s="16">
        <v>1.25</v>
      </c>
      <c r="B33" s="17">
        <v>2.79</v>
      </c>
      <c r="C33" s="13">
        <v>90.4</v>
      </c>
      <c r="D33" s="13">
        <v>25.9</v>
      </c>
      <c r="E33" s="13">
        <v>0.05</v>
      </c>
      <c r="F33" s="17">
        <f t="shared" si="0"/>
        <v>2.796475</v>
      </c>
      <c r="G33" s="17">
        <f t="shared" si="3"/>
        <v>27.964750000000002</v>
      </c>
      <c r="H33" s="12">
        <f t="shared" si="4"/>
        <v>3.2401433691756276</v>
      </c>
      <c r="I33" s="12">
        <f t="shared" si="1"/>
        <v>0</v>
      </c>
      <c r="J33" s="17">
        <f t="shared" si="2"/>
        <v>21.875</v>
      </c>
      <c r="K33" s="17">
        <f t="shared" si="5"/>
        <v>21.875</v>
      </c>
      <c r="L33" s="18">
        <f t="shared" si="6"/>
        <v>0.009334678872630288</v>
      </c>
    </row>
    <row r="34" spans="1:12" ht="12.75">
      <c r="A34" s="16">
        <v>1.3</v>
      </c>
      <c r="B34" s="17">
        <v>2.55</v>
      </c>
      <c r="C34" s="13">
        <v>90.7</v>
      </c>
      <c r="D34" s="13">
        <v>40.6</v>
      </c>
      <c r="E34" s="13">
        <v>0.05</v>
      </c>
      <c r="F34" s="17">
        <f t="shared" si="0"/>
        <v>2.5601499999999997</v>
      </c>
      <c r="G34" s="17">
        <f t="shared" si="3"/>
        <v>25.601499999999998</v>
      </c>
      <c r="H34" s="12">
        <f t="shared" si="4"/>
        <v>3.5568627450980395</v>
      </c>
      <c r="I34" s="12">
        <f t="shared" si="1"/>
        <v>0</v>
      </c>
      <c r="J34" s="17">
        <f t="shared" si="2"/>
        <v>22.75</v>
      </c>
      <c r="K34" s="17">
        <f t="shared" si="5"/>
        <v>22.75</v>
      </c>
      <c r="L34" s="18">
        <f t="shared" si="6"/>
        <v>0.016000630566721845</v>
      </c>
    </row>
    <row r="35" spans="1:12" ht="12.75">
      <c r="A35" s="16">
        <v>1.35</v>
      </c>
      <c r="B35" s="17">
        <v>2.41</v>
      </c>
      <c r="C35" s="13">
        <v>89.2</v>
      </c>
      <c r="D35" s="13">
        <v>57.9</v>
      </c>
      <c r="E35" s="13">
        <v>0.05</v>
      </c>
      <c r="F35" s="17">
        <f t="shared" si="0"/>
        <v>2.424475</v>
      </c>
      <c r="G35" s="17">
        <f t="shared" si="3"/>
        <v>24.244750000000003</v>
      </c>
      <c r="H35" s="12">
        <f t="shared" si="4"/>
        <v>3.701244813278008</v>
      </c>
      <c r="I35" s="12">
        <f t="shared" si="1"/>
        <v>0</v>
      </c>
      <c r="J35" s="17">
        <f t="shared" si="2"/>
        <v>23.625</v>
      </c>
      <c r="K35" s="17">
        <f t="shared" si="5"/>
        <v>23.625</v>
      </c>
      <c r="L35" s="18">
        <f t="shared" si="6"/>
        <v>0.02411645875419122</v>
      </c>
    </row>
    <row r="36" spans="1:12" ht="12.75">
      <c r="A36" s="16">
        <v>1.4</v>
      </c>
      <c r="B36" s="17">
        <v>2.34</v>
      </c>
      <c r="C36" s="13">
        <v>88.8</v>
      </c>
      <c r="D36" s="13">
        <v>71</v>
      </c>
      <c r="E36" s="13">
        <v>0.05</v>
      </c>
      <c r="F36" s="17">
        <f t="shared" si="0"/>
        <v>2.35775</v>
      </c>
      <c r="G36" s="17">
        <f t="shared" si="3"/>
        <v>23.577499999999997</v>
      </c>
      <c r="H36" s="12">
        <f t="shared" si="4"/>
        <v>3.794871794871795</v>
      </c>
      <c r="I36" s="12">
        <f t="shared" si="1"/>
        <v>0</v>
      </c>
      <c r="J36" s="17">
        <f t="shared" si="2"/>
        <v>24.5</v>
      </c>
      <c r="K36" s="17">
        <f t="shared" si="5"/>
        <v>24.5</v>
      </c>
      <c r="L36" s="18">
        <f t="shared" si="6"/>
        <v>0.030429658202078647</v>
      </c>
    </row>
    <row r="37" spans="1:12" ht="12.75">
      <c r="A37" s="16">
        <v>1.45</v>
      </c>
      <c r="B37" s="17">
        <v>2.21</v>
      </c>
      <c r="C37" s="13">
        <v>88.8</v>
      </c>
      <c r="D37" s="13">
        <v>81.3</v>
      </c>
      <c r="E37" s="13">
        <v>0.05</v>
      </c>
      <c r="F37" s="17">
        <f t="shared" si="0"/>
        <v>2.230325</v>
      </c>
      <c r="G37" s="17">
        <f t="shared" si="3"/>
        <v>22.303250000000002</v>
      </c>
      <c r="H37" s="12">
        <f t="shared" si="4"/>
        <v>4.018099547511312</v>
      </c>
      <c r="I37" s="12">
        <f t="shared" si="1"/>
        <v>0</v>
      </c>
      <c r="J37" s="17">
        <f t="shared" si="2"/>
        <v>25.375</v>
      </c>
      <c r="K37" s="17">
        <f t="shared" si="5"/>
        <v>25.375</v>
      </c>
      <c r="L37" s="18">
        <f t="shared" si="6"/>
        <v>0.03687158438966869</v>
      </c>
    </row>
    <row r="38" spans="1:12" ht="12.75">
      <c r="A38" s="16">
        <v>1.5</v>
      </c>
      <c r="B38" s="17">
        <v>2.22</v>
      </c>
      <c r="C38" s="13">
        <v>88.7</v>
      </c>
      <c r="D38" s="13">
        <v>92.3</v>
      </c>
      <c r="E38" s="13">
        <v>0.05</v>
      </c>
      <c r="F38" s="17">
        <f t="shared" si="0"/>
        <v>2.243075</v>
      </c>
      <c r="G38" s="17">
        <f t="shared" si="3"/>
        <v>22.430750000000003</v>
      </c>
      <c r="H38" s="12">
        <f t="shared" si="4"/>
        <v>3.9954954954954953</v>
      </c>
      <c r="I38" s="12">
        <f t="shared" si="1"/>
        <v>0</v>
      </c>
      <c r="J38" s="17">
        <f t="shared" si="2"/>
        <v>26.25</v>
      </c>
      <c r="K38" s="17">
        <f t="shared" si="5"/>
        <v>26.25</v>
      </c>
      <c r="L38" s="18">
        <f t="shared" si="6"/>
        <v>0.04163612373552265</v>
      </c>
    </row>
    <row r="39" spans="1:12" ht="12.75">
      <c r="A39" s="16">
        <v>1.55</v>
      </c>
      <c r="B39" s="17">
        <v>2.2</v>
      </c>
      <c r="C39" s="13">
        <v>87.1</v>
      </c>
      <c r="D39" s="13">
        <v>104.2</v>
      </c>
      <c r="E39" s="13">
        <v>0.05</v>
      </c>
      <c r="F39" s="17">
        <f t="shared" si="0"/>
        <v>2.2260500000000003</v>
      </c>
      <c r="G39" s="17">
        <f t="shared" si="3"/>
        <v>22.260500000000004</v>
      </c>
      <c r="H39" s="12">
        <f t="shared" si="4"/>
        <v>3.959090909090909</v>
      </c>
      <c r="I39" s="12">
        <f t="shared" si="1"/>
        <v>0</v>
      </c>
      <c r="J39" s="17">
        <f t="shared" si="2"/>
        <v>27.125</v>
      </c>
      <c r="K39" s="17">
        <f t="shared" si="5"/>
        <v>27.125</v>
      </c>
      <c r="L39" s="18">
        <f t="shared" si="6"/>
        <v>0.0473867912730084</v>
      </c>
    </row>
    <row r="40" spans="1:12" ht="12.75">
      <c r="A40" s="16">
        <v>1.6</v>
      </c>
      <c r="B40" s="17">
        <v>2.15</v>
      </c>
      <c r="C40" s="13">
        <v>83.3</v>
      </c>
      <c r="D40" s="13">
        <v>131.8</v>
      </c>
      <c r="E40" s="13">
        <v>0.05</v>
      </c>
      <c r="F40" s="17">
        <f t="shared" si="0"/>
        <v>2.18295</v>
      </c>
      <c r="G40" s="17">
        <f t="shared" si="3"/>
        <v>21.8295</v>
      </c>
      <c r="H40" s="12">
        <f t="shared" si="4"/>
        <v>3.874418604651163</v>
      </c>
      <c r="I40" s="12">
        <f t="shared" si="1"/>
        <v>0</v>
      </c>
      <c r="J40" s="17">
        <f t="shared" si="2"/>
        <v>28</v>
      </c>
      <c r="K40" s="17">
        <f t="shared" si="5"/>
        <v>28</v>
      </c>
      <c r="L40" s="18">
        <f t="shared" si="6"/>
        <v>0.06116151186802479</v>
      </c>
    </row>
    <row r="41" spans="1:12" ht="12.75">
      <c r="A41" s="16">
        <v>1.65</v>
      </c>
      <c r="B41" s="17">
        <v>2.05</v>
      </c>
      <c r="C41" s="13">
        <v>87.7</v>
      </c>
      <c r="D41" s="13">
        <v>150.6</v>
      </c>
      <c r="E41" s="13">
        <v>0.05</v>
      </c>
      <c r="F41" s="17">
        <f t="shared" si="0"/>
        <v>2.08765</v>
      </c>
      <c r="G41" s="17">
        <f t="shared" si="3"/>
        <v>20.8765</v>
      </c>
      <c r="H41" s="12">
        <f t="shared" si="4"/>
        <v>4.278048780487805</v>
      </c>
      <c r="I41" s="12">
        <f t="shared" si="1"/>
        <v>0</v>
      </c>
      <c r="J41" s="17">
        <f t="shared" si="2"/>
        <v>28.875</v>
      </c>
      <c r="K41" s="17">
        <f t="shared" si="5"/>
        <v>28.875</v>
      </c>
      <c r="L41" s="18">
        <f t="shared" si="6"/>
        <v>0.07315029568554116</v>
      </c>
    </row>
    <row r="42" spans="1:12" ht="12.75">
      <c r="A42" s="16">
        <v>1.7</v>
      </c>
      <c r="B42" s="17">
        <v>2.06</v>
      </c>
      <c r="C42" s="13">
        <v>85.2</v>
      </c>
      <c r="D42" s="13">
        <v>164.3</v>
      </c>
      <c r="E42" s="13">
        <v>0.05</v>
      </c>
      <c r="F42" s="17">
        <f t="shared" si="0"/>
        <v>2.1010750000000002</v>
      </c>
      <c r="G42" s="17">
        <f t="shared" si="3"/>
        <v>21.01075</v>
      </c>
      <c r="H42" s="12">
        <f t="shared" si="4"/>
        <v>4.135922330097087</v>
      </c>
      <c r="I42" s="12">
        <f t="shared" si="1"/>
        <v>0</v>
      </c>
      <c r="J42" s="17">
        <f t="shared" si="2"/>
        <v>29.75</v>
      </c>
      <c r="K42" s="17">
        <f t="shared" si="5"/>
        <v>29.75</v>
      </c>
      <c r="L42" s="18">
        <f t="shared" si="6"/>
        <v>0.07932120743968232</v>
      </c>
    </row>
    <row r="43" spans="1:12" ht="12.75">
      <c r="A43" s="16">
        <v>1.75</v>
      </c>
      <c r="B43" s="17">
        <v>2.01</v>
      </c>
      <c r="C43" s="13">
        <v>76.9</v>
      </c>
      <c r="D43" s="13">
        <v>171.5</v>
      </c>
      <c r="E43" s="13">
        <v>0.05</v>
      </c>
      <c r="F43" s="17">
        <f t="shared" si="0"/>
        <v>2.052875</v>
      </c>
      <c r="G43" s="17">
        <f t="shared" si="3"/>
        <v>20.52875</v>
      </c>
      <c r="H43" s="12">
        <f t="shared" si="4"/>
        <v>3.82587064676617</v>
      </c>
      <c r="I43" s="12">
        <f t="shared" si="1"/>
        <v>0</v>
      </c>
      <c r="J43" s="17">
        <f t="shared" si="2"/>
        <v>30.625</v>
      </c>
      <c r="K43" s="17">
        <f t="shared" si="5"/>
        <v>30.625</v>
      </c>
      <c r="L43" s="18">
        <f t="shared" si="6"/>
        <v>0.08480652738286562</v>
      </c>
    </row>
    <row r="44" spans="1:12" ht="12.75">
      <c r="A44" s="16">
        <v>1.8</v>
      </c>
      <c r="B44" s="17">
        <v>2.02</v>
      </c>
      <c r="C44" s="13">
        <v>67.1</v>
      </c>
      <c r="D44" s="13">
        <v>171.5</v>
      </c>
      <c r="E44" s="13">
        <v>0.05</v>
      </c>
      <c r="F44" s="17">
        <f t="shared" si="0"/>
        <v>2.062875</v>
      </c>
      <c r="G44" s="17">
        <f t="shared" si="3"/>
        <v>20.62875</v>
      </c>
      <c r="H44" s="12">
        <f t="shared" si="4"/>
        <v>3.3217821782178216</v>
      </c>
      <c r="I44" s="12">
        <f t="shared" si="1"/>
        <v>0</v>
      </c>
      <c r="J44" s="17">
        <f t="shared" si="2"/>
        <v>31.5</v>
      </c>
      <c r="K44" s="17">
        <f t="shared" si="5"/>
        <v>31.5</v>
      </c>
      <c r="L44" s="18">
        <f t="shared" si="6"/>
        <v>0.08442557381084241</v>
      </c>
    </row>
    <row r="45" spans="1:12" ht="12.75">
      <c r="A45" s="16">
        <v>1.85</v>
      </c>
      <c r="B45" s="17">
        <v>1.9</v>
      </c>
      <c r="C45" s="13">
        <v>91.9</v>
      </c>
      <c r="D45" s="13">
        <v>142.9</v>
      </c>
      <c r="E45" s="13">
        <v>0.05</v>
      </c>
      <c r="F45" s="17">
        <f t="shared" si="0"/>
        <v>1.935725</v>
      </c>
      <c r="G45" s="17">
        <f t="shared" si="3"/>
        <v>19.35725</v>
      </c>
      <c r="H45" s="12">
        <f t="shared" si="4"/>
        <v>4.836842105263158</v>
      </c>
      <c r="I45" s="12">
        <f t="shared" si="1"/>
        <v>0</v>
      </c>
      <c r="J45" s="17">
        <f t="shared" si="2"/>
        <v>32.375</v>
      </c>
      <c r="K45" s="17">
        <f t="shared" si="5"/>
        <v>32.375</v>
      </c>
      <c r="L45" s="18">
        <f t="shared" si="6"/>
        <v>0.07507815167993276</v>
      </c>
    </row>
    <row r="46" spans="1:12" ht="12.75">
      <c r="A46" s="16">
        <v>1.9</v>
      </c>
      <c r="B46" s="17">
        <v>1.76</v>
      </c>
      <c r="C46" s="13">
        <v>100.2</v>
      </c>
      <c r="D46" s="13">
        <v>174.5</v>
      </c>
      <c r="E46" s="13">
        <v>0.05</v>
      </c>
      <c r="F46" s="17">
        <f t="shared" si="0"/>
        <v>1.803625</v>
      </c>
      <c r="G46" s="17">
        <f t="shared" si="3"/>
        <v>18.03625</v>
      </c>
      <c r="H46" s="12">
        <f t="shared" si="4"/>
        <v>5.6931818181818175</v>
      </c>
      <c r="I46" s="12">
        <f t="shared" si="1"/>
        <v>0</v>
      </c>
      <c r="J46" s="17">
        <f t="shared" si="2"/>
        <v>33.25</v>
      </c>
      <c r="K46" s="17">
        <f t="shared" si="5"/>
        <v>33.25</v>
      </c>
      <c r="L46" s="18">
        <f t="shared" si="6"/>
        <v>0.09856668784861965</v>
      </c>
    </row>
    <row r="47" spans="1:12" ht="12.75">
      <c r="A47" s="16">
        <v>1.95</v>
      </c>
      <c r="B47" s="17">
        <v>1.72</v>
      </c>
      <c r="C47" s="13">
        <v>93</v>
      </c>
      <c r="D47" s="13">
        <v>198.3</v>
      </c>
      <c r="E47" s="13">
        <v>0.05</v>
      </c>
      <c r="F47" s="17">
        <f t="shared" si="0"/>
        <v>1.769575</v>
      </c>
      <c r="G47" s="17">
        <f t="shared" si="3"/>
        <v>17.69575</v>
      </c>
      <c r="H47" s="12">
        <f t="shared" si="4"/>
        <v>5.406976744186046</v>
      </c>
      <c r="I47" s="12">
        <f t="shared" si="1"/>
        <v>0</v>
      </c>
      <c r="J47" s="17">
        <f t="shared" si="2"/>
        <v>34.125</v>
      </c>
      <c r="K47" s="17">
        <f t="shared" si="5"/>
        <v>34.125</v>
      </c>
      <c r="L47" s="18">
        <f t="shared" si="6"/>
        <v>0.11426431184995248</v>
      </c>
    </row>
    <row r="48" spans="1:12" ht="12.75">
      <c r="A48" s="16">
        <v>2</v>
      </c>
      <c r="B48" s="17">
        <v>1.88</v>
      </c>
      <c r="C48" s="13">
        <v>76.2</v>
      </c>
      <c r="D48" s="13">
        <v>238</v>
      </c>
      <c r="E48" s="13">
        <v>0.05</v>
      </c>
      <c r="F48" s="17">
        <f t="shared" si="0"/>
        <v>1.9394999999999998</v>
      </c>
      <c r="G48" s="17">
        <f t="shared" si="3"/>
        <v>19.394999999999996</v>
      </c>
      <c r="H48" s="12">
        <f t="shared" si="4"/>
        <v>4.053191489361703</v>
      </c>
      <c r="I48" s="12">
        <f t="shared" si="1"/>
        <v>0</v>
      </c>
      <c r="J48" s="17">
        <f t="shared" si="2"/>
        <v>35</v>
      </c>
      <c r="K48" s="17">
        <f t="shared" si="5"/>
        <v>35</v>
      </c>
      <c r="L48" s="18">
        <f t="shared" si="6"/>
        <v>0.12496718298766082</v>
      </c>
    </row>
    <row r="49" spans="1:12" ht="12.75">
      <c r="A49" s="16">
        <v>2.05</v>
      </c>
      <c r="B49" s="17">
        <v>2.03</v>
      </c>
      <c r="C49" s="13">
        <v>58.4</v>
      </c>
      <c r="D49" s="13">
        <v>68</v>
      </c>
      <c r="E49" s="13">
        <v>0.05</v>
      </c>
      <c r="F49" s="17">
        <f t="shared" si="0"/>
        <v>2.0469999999999997</v>
      </c>
      <c r="G49" s="17">
        <f t="shared" si="3"/>
        <v>20.47</v>
      </c>
      <c r="H49" s="12">
        <f t="shared" si="4"/>
        <v>2.8768472906403946</v>
      </c>
      <c r="I49" s="12">
        <f t="shared" si="1"/>
        <v>0</v>
      </c>
      <c r="J49" s="17">
        <f t="shared" si="2"/>
        <v>35.875</v>
      </c>
      <c r="K49" s="17">
        <f t="shared" si="5"/>
        <v>35.875</v>
      </c>
      <c r="L49" s="18">
        <f t="shared" si="6"/>
        <v>0.03381192118838958</v>
      </c>
    </row>
    <row r="50" spans="1:12" ht="12.75">
      <c r="A50" s="16">
        <v>2.1</v>
      </c>
      <c r="B50" s="17">
        <v>1.67</v>
      </c>
      <c r="C50" s="13">
        <v>50</v>
      </c>
      <c r="D50" s="13">
        <v>52.9</v>
      </c>
      <c r="E50" s="13">
        <v>0.05</v>
      </c>
      <c r="F50" s="17">
        <f t="shared" si="0"/>
        <v>1.683225</v>
      </c>
      <c r="G50" s="17">
        <f t="shared" si="3"/>
        <v>16.83225</v>
      </c>
      <c r="H50" s="12">
        <f t="shared" si="4"/>
        <v>2.9940119760479043</v>
      </c>
      <c r="I50" s="12">
        <f t="shared" si="1"/>
        <v>0</v>
      </c>
      <c r="J50" s="17">
        <f t="shared" si="2"/>
        <v>36.75</v>
      </c>
      <c r="K50" s="17">
        <f t="shared" si="5"/>
        <v>36.75</v>
      </c>
      <c r="L50" s="18">
        <f t="shared" si="6"/>
        <v>0.032129245813024794</v>
      </c>
    </row>
    <row r="51" spans="1:12" ht="12.75">
      <c r="A51" s="16">
        <v>2.15</v>
      </c>
      <c r="B51" s="17">
        <v>1.39</v>
      </c>
      <c r="C51" s="13">
        <v>44.9</v>
      </c>
      <c r="D51" s="13">
        <v>80.5</v>
      </c>
      <c r="E51" s="13">
        <v>0.05</v>
      </c>
      <c r="F51" s="17">
        <f t="shared" si="0"/>
        <v>1.4101249999999999</v>
      </c>
      <c r="G51" s="17">
        <f t="shared" si="3"/>
        <v>14.101249999999999</v>
      </c>
      <c r="H51" s="12">
        <f t="shared" si="4"/>
        <v>3.23021582733813</v>
      </c>
      <c r="I51" s="12">
        <f t="shared" si="1"/>
        <v>0</v>
      </c>
      <c r="J51" s="17">
        <f t="shared" si="2"/>
        <v>37.625</v>
      </c>
      <c r="K51" s="17">
        <f t="shared" si="5"/>
        <v>37.625</v>
      </c>
      <c r="L51" s="18">
        <f t="shared" si="6"/>
        <v>0.058652094717668496</v>
      </c>
    </row>
    <row r="52" spans="1:12" ht="12.75">
      <c r="A52" s="16">
        <v>2.2</v>
      </c>
      <c r="B52" s="17">
        <v>1.23</v>
      </c>
      <c r="C52" s="13">
        <v>43.9</v>
      </c>
      <c r="D52" s="13">
        <v>107.1</v>
      </c>
      <c r="E52" s="13">
        <v>0.05</v>
      </c>
      <c r="F52" s="17">
        <f t="shared" si="0"/>
        <v>1.256775</v>
      </c>
      <c r="G52" s="17">
        <f t="shared" si="3"/>
        <v>12.56775</v>
      </c>
      <c r="H52" s="12">
        <f t="shared" si="4"/>
        <v>3.5691056910569103</v>
      </c>
      <c r="I52" s="12">
        <f t="shared" si="1"/>
        <v>0</v>
      </c>
      <c r="J52" s="17">
        <f t="shared" si="2"/>
        <v>38.5</v>
      </c>
      <c r="K52" s="17">
        <f t="shared" si="5"/>
        <v>38.5</v>
      </c>
      <c r="L52" s="18">
        <f t="shared" si="6"/>
        <v>0.08791118589809362</v>
      </c>
    </row>
    <row r="53" spans="1:12" ht="12.75">
      <c r="A53" s="16">
        <v>2.25</v>
      </c>
      <c r="B53" s="17">
        <v>1.16</v>
      </c>
      <c r="C53" s="13">
        <v>45.5</v>
      </c>
      <c r="D53" s="13">
        <v>155.6</v>
      </c>
      <c r="E53" s="13">
        <v>0.05</v>
      </c>
      <c r="F53" s="17">
        <f t="shared" si="0"/>
        <v>1.1988999999999999</v>
      </c>
      <c r="G53" s="17">
        <f t="shared" si="3"/>
        <v>11.988999999999999</v>
      </c>
      <c r="H53" s="12">
        <f t="shared" si="4"/>
        <v>3.9224137931034484</v>
      </c>
      <c r="I53" s="12">
        <f t="shared" si="1"/>
        <v>0</v>
      </c>
      <c r="J53" s="17">
        <f t="shared" si="2"/>
        <v>39.375</v>
      </c>
      <c r="K53" s="17">
        <f t="shared" si="5"/>
        <v>39.375</v>
      </c>
      <c r="L53" s="18">
        <f t="shared" si="6"/>
        <v>0.1341928807054613</v>
      </c>
    </row>
    <row r="54" spans="1:12" ht="12.75">
      <c r="A54" s="16">
        <v>2.3</v>
      </c>
      <c r="B54" s="17">
        <v>1.1</v>
      </c>
      <c r="C54" s="13">
        <v>45.4</v>
      </c>
      <c r="D54" s="13">
        <v>199.9</v>
      </c>
      <c r="E54" s="13">
        <v>0.05</v>
      </c>
      <c r="F54" s="17">
        <f t="shared" si="0"/>
        <v>1.1499750000000002</v>
      </c>
      <c r="G54" s="17">
        <f t="shared" si="3"/>
        <v>11.499750000000002</v>
      </c>
      <c r="H54" s="12">
        <f t="shared" si="4"/>
        <v>4.127272727272727</v>
      </c>
      <c r="I54" s="12">
        <f t="shared" si="1"/>
        <v>0</v>
      </c>
      <c r="J54" s="17">
        <f t="shared" si="2"/>
        <v>40.25</v>
      </c>
      <c r="K54" s="17">
        <f t="shared" si="5"/>
        <v>40.25</v>
      </c>
      <c r="L54" s="18">
        <f t="shared" si="6"/>
        <v>0.1801347180607808</v>
      </c>
    </row>
    <row r="55" spans="1:12" ht="12.75">
      <c r="A55" s="16">
        <v>2.35</v>
      </c>
      <c r="B55" s="17">
        <v>1.08</v>
      </c>
      <c r="C55" s="13">
        <v>37.6</v>
      </c>
      <c r="D55" s="13">
        <v>259.4</v>
      </c>
      <c r="E55" s="13">
        <v>0.05</v>
      </c>
      <c r="F55" s="17">
        <f t="shared" si="0"/>
        <v>1.1448500000000001</v>
      </c>
      <c r="G55" s="17">
        <f t="shared" si="3"/>
        <v>11.448500000000001</v>
      </c>
      <c r="H55" s="12">
        <f t="shared" si="4"/>
        <v>3.4814814814814814</v>
      </c>
      <c r="I55" s="12">
        <f t="shared" si="1"/>
        <v>0</v>
      </c>
      <c r="J55" s="17">
        <f t="shared" si="2"/>
        <v>41.125</v>
      </c>
      <c r="K55" s="17">
        <f t="shared" si="5"/>
        <v>41.125</v>
      </c>
      <c r="L55" s="18">
        <f t="shared" si="6"/>
        <v>0.23502231081111685</v>
      </c>
    </row>
    <row r="56" spans="1:12" ht="12.75">
      <c r="A56" s="16">
        <v>2.4</v>
      </c>
      <c r="B56" s="17">
        <v>1.04</v>
      </c>
      <c r="C56" s="13">
        <v>28.2</v>
      </c>
      <c r="D56" s="13">
        <v>210.7</v>
      </c>
      <c r="E56" s="13">
        <v>0.05</v>
      </c>
      <c r="F56" s="17">
        <f t="shared" si="0"/>
        <v>1.092675</v>
      </c>
      <c r="G56" s="17">
        <f t="shared" si="3"/>
        <v>10.92675</v>
      </c>
      <c r="H56" s="12">
        <f t="shared" si="4"/>
        <v>2.7115384615384612</v>
      </c>
      <c r="I56" s="12">
        <f t="shared" si="1"/>
        <v>0</v>
      </c>
      <c r="J56" s="17">
        <f t="shared" si="2"/>
        <v>42</v>
      </c>
      <c r="K56" s="17">
        <f t="shared" si="5"/>
        <v>42</v>
      </c>
      <c r="L56" s="18">
        <f t="shared" si="6"/>
        <v>0.20053774954196113</v>
      </c>
    </row>
    <row r="57" spans="1:12" ht="12.75">
      <c r="A57" s="16">
        <v>2.45</v>
      </c>
      <c r="B57" s="17">
        <v>0.89</v>
      </c>
      <c r="C57" s="13">
        <v>29.7</v>
      </c>
      <c r="D57" s="13">
        <v>231.3</v>
      </c>
      <c r="E57" s="13">
        <v>0.05</v>
      </c>
      <c r="F57" s="17">
        <f t="shared" si="0"/>
        <v>0.947825</v>
      </c>
      <c r="G57" s="17">
        <f t="shared" si="3"/>
        <v>9.478250000000001</v>
      </c>
      <c r="H57" s="12">
        <f t="shared" si="4"/>
        <v>3.337078651685393</v>
      </c>
      <c r="I57" s="12">
        <f t="shared" si="1"/>
        <v>0</v>
      </c>
      <c r="J57" s="17">
        <f t="shared" si="2"/>
        <v>42.875</v>
      </c>
      <c r="K57" s="17">
        <f t="shared" si="5"/>
        <v>42.875</v>
      </c>
      <c r="L57" s="18">
        <f t="shared" si="6"/>
        <v>0.2555942317255097</v>
      </c>
    </row>
    <row r="58" spans="1:12" ht="12.75">
      <c r="A58" s="16">
        <v>2.5</v>
      </c>
      <c r="B58" s="17">
        <v>0.72</v>
      </c>
      <c r="C58" s="13">
        <v>43.6</v>
      </c>
      <c r="D58" s="13">
        <v>145.7</v>
      </c>
      <c r="E58" s="13">
        <v>0.05</v>
      </c>
      <c r="F58" s="17">
        <f t="shared" si="0"/>
        <v>0.756425</v>
      </c>
      <c r="G58" s="17">
        <f t="shared" si="3"/>
        <v>7.56425</v>
      </c>
      <c r="H58" s="12">
        <f t="shared" si="4"/>
        <v>6.055555555555556</v>
      </c>
      <c r="I58" s="12">
        <f t="shared" si="1"/>
        <v>0</v>
      </c>
      <c r="J58" s="17">
        <f t="shared" si="2"/>
        <v>43.75</v>
      </c>
      <c r="K58" s="17">
        <f t="shared" si="5"/>
        <v>43.75</v>
      </c>
      <c r="L58" s="18">
        <f t="shared" si="6"/>
        <v>0.20444101448766966</v>
      </c>
    </row>
    <row r="59" spans="1:12" ht="12.75">
      <c r="A59" s="16">
        <v>2.55</v>
      </c>
      <c r="B59" s="17">
        <v>0.63</v>
      </c>
      <c r="C59" s="13">
        <v>53.4</v>
      </c>
      <c r="D59" s="13">
        <v>78.5</v>
      </c>
      <c r="E59" s="13">
        <v>0.05</v>
      </c>
      <c r="F59" s="17">
        <f t="shared" si="0"/>
        <v>0.649625</v>
      </c>
      <c r="G59" s="17">
        <f t="shared" si="3"/>
        <v>6.49625</v>
      </c>
      <c r="H59" s="12">
        <f t="shared" si="4"/>
        <v>8.476190476190476</v>
      </c>
      <c r="I59" s="12">
        <f t="shared" si="1"/>
        <v>0</v>
      </c>
      <c r="J59" s="17">
        <f t="shared" si="2"/>
        <v>44.625</v>
      </c>
      <c r="K59" s="17">
        <f t="shared" si="5"/>
        <v>44.625</v>
      </c>
      <c r="L59" s="18">
        <f t="shared" si="6"/>
        <v>0.12975206611570247</v>
      </c>
    </row>
    <row r="60" spans="1:12" ht="12.75">
      <c r="A60" s="16">
        <v>2.6</v>
      </c>
      <c r="B60" s="17">
        <v>0.88</v>
      </c>
      <c r="C60" s="13">
        <v>51.7</v>
      </c>
      <c r="D60" s="13">
        <v>57</v>
      </c>
      <c r="E60" s="13">
        <v>0.05</v>
      </c>
      <c r="F60" s="17">
        <f t="shared" si="0"/>
        <v>0.89425</v>
      </c>
      <c r="G60" s="17">
        <f t="shared" si="3"/>
        <v>8.942499999999999</v>
      </c>
      <c r="H60" s="12">
        <f t="shared" si="4"/>
        <v>5.875</v>
      </c>
      <c r="I60" s="12">
        <f t="shared" si="1"/>
        <v>0</v>
      </c>
      <c r="J60" s="17">
        <f t="shared" si="2"/>
        <v>45.5</v>
      </c>
      <c r="K60" s="17">
        <f t="shared" si="5"/>
        <v>45.5</v>
      </c>
      <c r="L60" s="18">
        <f t="shared" si="6"/>
        <v>0.06715758468335788</v>
      </c>
    </row>
    <row r="61" spans="1:12" ht="12.75">
      <c r="A61" s="16">
        <v>2.65</v>
      </c>
      <c r="B61" s="17">
        <v>1.12</v>
      </c>
      <c r="C61" s="13">
        <v>44.3</v>
      </c>
      <c r="D61" s="13">
        <v>106</v>
      </c>
      <c r="E61" s="13">
        <v>0.05</v>
      </c>
      <c r="F61" s="17">
        <f t="shared" si="0"/>
        <v>1.1465</v>
      </c>
      <c r="G61" s="17">
        <f t="shared" si="3"/>
        <v>11.465</v>
      </c>
      <c r="H61" s="12">
        <f t="shared" si="4"/>
        <v>3.9553571428571423</v>
      </c>
      <c r="I61" s="12">
        <f t="shared" si="1"/>
        <v>0</v>
      </c>
      <c r="J61" s="17">
        <f t="shared" si="2"/>
        <v>46.375</v>
      </c>
      <c r="K61" s="17">
        <f t="shared" si="5"/>
        <v>46.375</v>
      </c>
      <c r="L61" s="18">
        <f t="shared" si="6"/>
        <v>0.09635268719463698</v>
      </c>
    </row>
    <row r="62" spans="1:12" ht="12.75">
      <c r="A62" s="16">
        <v>2.7</v>
      </c>
      <c r="B62" s="17">
        <v>1.05</v>
      </c>
      <c r="C62" s="13">
        <v>38</v>
      </c>
      <c r="D62" s="13">
        <v>137</v>
      </c>
      <c r="E62" s="13">
        <v>0.05</v>
      </c>
      <c r="F62" s="17">
        <f t="shared" si="0"/>
        <v>1.08425</v>
      </c>
      <c r="G62" s="17">
        <f t="shared" si="3"/>
        <v>10.8425</v>
      </c>
      <c r="H62" s="12">
        <f t="shared" si="4"/>
        <v>3.619047619047619</v>
      </c>
      <c r="I62" s="12">
        <f t="shared" si="1"/>
        <v>0</v>
      </c>
      <c r="J62" s="17">
        <f t="shared" si="2"/>
        <v>47.25</v>
      </c>
      <c r="K62" s="17">
        <f t="shared" si="5"/>
        <v>47.25</v>
      </c>
      <c r="L62" s="18">
        <f t="shared" si="6"/>
        <v>0.13211186113789777</v>
      </c>
    </row>
    <row r="63" spans="1:12" ht="12.75">
      <c r="A63" s="16">
        <v>2.75</v>
      </c>
      <c r="B63" s="17">
        <v>0.96</v>
      </c>
      <c r="C63" s="13">
        <v>34.1</v>
      </c>
      <c r="D63" s="13">
        <v>168.3</v>
      </c>
      <c r="E63" s="13">
        <v>0.05</v>
      </c>
      <c r="F63" s="17">
        <f t="shared" si="0"/>
        <v>1.002075</v>
      </c>
      <c r="G63" s="17">
        <f t="shared" si="3"/>
        <v>10.02075</v>
      </c>
      <c r="H63" s="12">
        <f t="shared" si="4"/>
        <v>3.5520833333333335</v>
      </c>
      <c r="I63" s="12">
        <f t="shared" si="1"/>
        <v>0</v>
      </c>
      <c r="J63" s="17">
        <f t="shared" si="2"/>
        <v>48.125</v>
      </c>
      <c r="K63" s="17">
        <f t="shared" si="5"/>
        <v>48.125</v>
      </c>
      <c r="L63" s="18">
        <f t="shared" si="6"/>
        <v>0.17642434089836995</v>
      </c>
    </row>
    <row r="64" spans="1:12" ht="12.75">
      <c r="A64" s="16">
        <v>2.8</v>
      </c>
      <c r="B64" s="17">
        <v>0.91</v>
      </c>
      <c r="C64" s="13">
        <v>31.2</v>
      </c>
      <c r="D64" s="13">
        <v>238.4</v>
      </c>
      <c r="E64" s="13">
        <v>0.05</v>
      </c>
      <c r="F64" s="17">
        <f t="shared" si="0"/>
        <v>0.9696</v>
      </c>
      <c r="G64" s="17">
        <f t="shared" si="3"/>
        <v>9.696</v>
      </c>
      <c r="H64" s="12">
        <f t="shared" si="4"/>
        <v>3.428571428571429</v>
      </c>
      <c r="I64" s="12">
        <f t="shared" si="1"/>
        <v>0</v>
      </c>
      <c r="J64" s="17">
        <f t="shared" si="2"/>
        <v>49</v>
      </c>
      <c r="K64" s="17">
        <f t="shared" si="5"/>
        <v>49</v>
      </c>
      <c r="L64" s="18">
        <f t="shared" si="6"/>
        <v>0.25896154681729305</v>
      </c>
    </row>
    <row r="65" spans="1:12" ht="12.75">
      <c r="A65" s="16">
        <v>2.85</v>
      </c>
      <c r="B65" s="17">
        <v>0.87</v>
      </c>
      <c r="C65" s="13">
        <v>43</v>
      </c>
      <c r="D65" s="13">
        <v>173.2</v>
      </c>
      <c r="E65" s="13">
        <v>0.05</v>
      </c>
      <c r="F65" s="17">
        <f t="shared" si="0"/>
        <v>0.9133</v>
      </c>
      <c r="G65" s="17">
        <f t="shared" si="3"/>
        <v>9.133</v>
      </c>
      <c r="H65" s="12">
        <f t="shared" si="4"/>
        <v>4.942528735632185</v>
      </c>
      <c r="I65" s="12">
        <f t="shared" si="1"/>
        <v>0</v>
      </c>
      <c r="J65" s="17">
        <f t="shared" si="2"/>
        <v>49.875</v>
      </c>
      <c r="K65" s="17">
        <f t="shared" si="5"/>
        <v>49.875</v>
      </c>
      <c r="L65" s="18">
        <f t="shared" si="6"/>
        <v>0.20059646176564264</v>
      </c>
    </row>
    <row r="66" spans="1:12" ht="12.75">
      <c r="A66" s="16">
        <v>2.9</v>
      </c>
      <c r="B66" s="17">
        <v>0.83</v>
      </c>
      <c r="C66" s="13">
        <v>44.5</v>
      </c>
      <c r="D66" s="13">
        <v>241.5</v>
      </c>
      <c r="E66" s="13">
        <v>0.05</v>
      </c>
      <c r="F66" s="17">
        <f t="shared" si="0"/>
        <v>0.8903749999999999</v>
      </c>
      <c r="G66" s="17">
        <f t="shared" si="3"/>
        <v>8.903749999999999</v>
      </c>
      <c r="H66" s="12">
        <f t="shared" si="4"/>
        <v>5.361445783132531</v>
      </c>
      <c r="I66" s="12">
        <f t="shared" si="1"/>
        <v>0</v>
      </c>
      <c r="J66" s="17">
        <f t="shared" si="2"/>
        <v>50.75</v>
      </c>
      <c r="K66" s="17">
        <f t="shared" si="5"/>
        <v>50.75</v>
      </c>
      <c r="L66" s="18">
        <f t="shared" si="6"/>
        <v>0.28762840553818675</v>
      </c>
    </row>
    <row r="67" spans="1:12" ht="12.75">
      <c r="A67" s="16">
        <v>2.95</v>
      </c>
      <c r="B67" s="17">
        <v>0.81</v>
      </c>
      <c r="C67" s="13">
        <v>42.5</v>
      </c>
      <c r="D67" s="13">
        <v>270.1</v>
      </c>
      <c r="E67" s="13">
        <v>0.05</v>
      </c>
      <c r="F67" s="17">
        <f t="shared" si="0"/>
        <v>0.8775250000000001</v>
      </c>
      <c r="G67" s="17">
        <f t="shared" si="3"/>
        <v>8.775250000000002</v>
      </c>
      <c r="H67" s="12">
        <f t="shared" si="4"/>
        <v>5.246913580246913</v>
      </c>
      <c r="I67" s="12">
        <f t="shared" si="1"/>
        <v>0</v>
      </c>
      <c r="J67" s="17">
        <f t="shared" si="2"/>
        <v>51.625</v>
      </c>
      <c r="K67" s="17">
        <f t="shared" si="5"/>
        <v>51.625</v>
      </c>
      <c r="L67" s="18">
        <f t="shared" si="6"/>
        <v>0.327037171570408</v>
      </c>
    </row>
    <row r="68" spans="1:12" ht="12.75">
      <c r="A68" s="16">
        <v>3</v>
      </c>
      <c r="B68" s="17">
        <v>0.81</v>
      </c>
      <c r="C68" s="13">
        <v>49.6</v>
      </c>
      <c r="D68" s="13">
        <v>276.5</v>
      </c>
      <c r="E68" s="13">
        <v>0.05</v>
      </c>
      <c r="F68" s="17">
        <f t="shared" si="0"/>
        <v>0.879125</v>
      </c>
      <c r="G68" s="17">
        <f t="shared" si="3"/>
        <v>8.79125</v>
      </c>
      <c r="H68" s="12">
        <f t="shared" si="4"/>
        <v>6.123456790123456</v>
      </c>
      <c r="I68" s="12">
        <f t="shared" si="1"/>
        <v>0</v>
      </c>
      <c r="J68" s="17">
        <f t="shared" si="2"/>
        <v>52.5</v>
      </c>
      <c r="K68" s="17">
        <f t="shared" si="5"/>
        <v>52.5</v>
      </c>
      <c r="L68" s="18">
        <f t="shared" si="6"/>
        <v>0.3344926659609859</v>
      </c>
    </row>
    <row r="69" spans="1:12" ht="12.75">
      <c r="A69" s="16">
        <v>3.05</v>
      </c>
      <c r="B69" s="17">
        <v>0.91</v>
      </c>
      <c r="C69" s="13">
        <v>42.7</v>
      </c>
      <c r="D69" s="13">
        <v>130.6</v>
      </c>
      <c r="E69" s="13">
        <v>0.05</v>
      </c>
      <c r="F69" s="17">
        <f t="shared" si="0"/>
        <v>0.94265</v>
      </c>
      <c r="G69" s="17">
        <f t="shared" si="3"/>
        <v>9.4265</v>
      </c>
      <c r="H69" s="12">
        <f t="shared" si="4"/>
        <v>4.6923076923076925</v>
      </c>
      <c r="I69" s="12">
        <f t="shared" si="1"/>
        <v>0</v>
      </c>
      <c r="J69" s="17">
        <f t="shared" si="2"/>
        <v>53.375</v>
      </c>
      <c r="K69" s="17">
        <f t="shared" si="5"/>
        <v>53.375</v>
      </c>
      <c r="L69" s="18">
        <f t="shared" si="6"/>
        <v>0.1468612071631385</v>
      </c>
    </row>
    <row r="70" spans="1:12" ht="12.75">
      <c r="A70" s="16">
        <v>3.1</v>
      </c>
      <c r="B70" s="17">
        <v>0.93</v>
      </c>
      <c r="C70" s="13">
        <v>37.4</v>
      </c>
      <c r="D70" s="13">
        <v>231.6</v>
      </c>
      <c r="E70" s="13">
        <v>0.05</v>
      </c>
      <c r="F70" s="17">
        <f t="shared" si="0"/>
        <v>0.9879</v>
      </c>
      <c r="G70" s="17">
        <f t="shared" si="3"/>
        <v>9.879</v>
      </c>
      <c r="H70" s="12">
        <f t="shared" si="4"/>
        <v>4.021505376344086</v>
      </c>
      <c r="I70" s="12">
        <f t="shared" si="1"/>
        <v>0</v>
      </c>
      <c r="J70" s="17">
        <f t="shared" si="2"/>
        <v>54.25</v>
      </c>
      <c r="K70" s="17">
        <f t="shared" si="5"/>
        <v>54.25</v>
      </c>
      <c r="L70" s="18">
        <f t="shared" si="6"/>
        <v>0.2480586943715525</v>
      </c>
    </row>
    <row r="71" spans="1:12" ht="12.75">
      <c r="A71" s="16">
        <v>3.15</v>
      </c>
      <c r="B71" s="17">
        <v>1.12</v>
      </c>
      <c r="C71" s="13">
        <v>48.9</v>
      </c>
      <c r="D71" s="13">
        <v>234.4</v>
      </c>
      <c r="E71" s="13">
        <v>0.05</v>
      </c>
      <c r="F71" s="17">
        <f t="shared" si="0"/>
        <v>1.1786</v>
      </c>
      <c r="G71" s="17">
        <f t="shared" si="3"/>
        <v>11.786000000000001</v>
      </c>
      <c r="H71" s="12">
        <f t="shared" si="4"/>
        <v>4.366071428571428</v>
      </c>
      <c r="I71" s="12">
        <f t="shared" si="1"/>
        <v>0</v>
      </c>
      <c r="J71" s="17">
        <f t="shared" si="2"/>
        <v>55.125</v>
      </c>
      <c r="K71" s="17">
        <f t="shared" si="5"/>
        <v>55.125</v>
      </c>
      <c r="L71" s="18">
        <f t="shared" si="6"/>
        <v>0.20863837646587594</v>
      </c>
    </row>
    <row r="72" spans="1:12" ht="12.75">
      <c r="A72" s="16">
        <v>3.2</v>
      </c>
      <c r="B72" s="17">
        <v>1.18</v>
      </c>
      <c r="C72" s="13">
        <v>43.2</v>
      </c>
      <c r="D72" s="13">
        <v>50.4</v>
      </c>
      <c r="E72" s="13">
        <v>0.05</v>
      </c>
      <c r="F72" s="17">
        <f t="shared" si="0"/>
        <v>1.1925999999999999</v>
      </c>
      <c r="G72" s="17">
        <f t="shared" si="3"/>
        <v>11.925999999999998</v>
      </c>
      <c r="H72" s="12">
        <f t="shared" si="4"/>
        <v>3.661016949152543</v>
      </c>
      <c r="I72" s="12">
        <f t="shared" si="1"/>
        <v>0</v>
      </c>
      <c r="J72" s="17">
        <f t="shared" si="2"/>
        <v>56</v>
      </c>
      <c r="K72" s="17">
        <f t="shared" si="5"/>
        <v>56</v>
      </c>
      <c r="L72" s="18">
        <f t="shared" si="6"/>
        <v>0.044342776702445894</v>
      </c>
    </row>
    <row r="73" spans="1:12" ht="12.75">
      <c r="A73" s="16">
        <v>3.25</v>
      </c>
      <c r="B73" s="17">
        <v>1.02</v>
      </c>
      <c r="C73" s="13">
        <v>44.6</v>
      </c>
      <c r="D73" s="13">
        <v>73.8</v>
      </c>
      <c r="E73" s="13">
        <v>0.05</v>
      </c>
      <c r="F73" s="17">
        <f t="shared" si="0"/>
        <v>1.03845</v>
      </c>
      <c r="G73" s="17">
        <f t="shared" si="3"/>
        <v>10.384500000000001</v>
      </c>
      <c r="H73" s="12">
        <f t="shared" si="4"/>
        <v>4.372549019607844</v>
      </c>
      <c r="I73" s="12">
        <f t="shared" si="1"/>
        <v>0</v>
      </c>
      <c r="J73" s="17">
        <f t="shared" si="2"/>
        <v>56.875</v>
      </c>
      <c r="K73" s="17">
        <f t="shared" si="5"/>
        <v>56.875</v>
      </c>
      <c r="L73" s="18">
        <f t="shared" si="6"/>
        <v>0.07518528894888317</v>
      </c>
    </row>
    <row r="74" spans="1:12" ht="12.75">
      <c r="A74" s="16">
        <v>3.3</v>
      </c>
      <c r="B74" s="17">
        <v>1.29</v>
      </c>
      <c r="C74" s="13">
        <v>41.3</v>
      </c>
      <c r="D74" s="13">
        <v>132.3</v>
      </c>
      <c r="E74" s="13">
        <v>0.05</v>
      </c>
      <c r="F74" s="17">
        <f t="shared" si="0"/>
        <v>1.323075</v>
      </c>
      <c r="G74" s="17">
        <f t="shared" si="3"/>
        <v>13.23075</v>
      </c>
      <c r="H74" s="12">
        <f t="shared" si="4"/>
        <v>3.2015503875968987</v>
      </c>
      <c r="I74" s="12">
        <f t="shared" si="1"/>
        <v>0</v>
      </c>
      <c r="J74" s="17">
        <f t="shared" si="2"/>
        <v>57.75</v>
      </c>
      <c r="K74" s="17">
        <f t="shared" si="5"/>
        <v>57.75</v>
      </c>
      <c r="L74" s="18">
        <f t="shared" si="6"/>
        <v>0.1045581174796989</v>
      </c>
    </row>
    <row r="75" spans="1:12" ht="12.75">
      <c r="A75" s="16">
        <v>3.35</v>
      </c>
      <c r="B75" s="17">
        <v>1.39</v>
      </c>
      <c r="C75" s="13">
        <v>37.5</v>
      </c>
      <c r="D75" s="13">
        <v>13.2</v>
      </c>
      <c r="E75" s="13">
        <v>0.05</v>
      </c>
      <c r="F75" s="17">
        <f t="shared" si="0"/>
        <v>1.3933</v>
      </c>
      <c r="G75" s="17">
        <f t="shared" si="3"/>
        <v>13.933</v>
      </c>
      <c r="H75" s="12">
        <f t="shared" si="4"/>
        <v>2.697841726618705</v>
      </c>
      <c r="I75" s="12">
        <f t="shared" si="1"/>
        <v>0</v>
      </c>
      <c r="J75" s="17">
        <f t="shared" si="2"/>
        <v>58.625</v>
      </c>
      <c r="K75" s="17">
        <f t="shared" si="5"/>
        <v>58.625</v>
      </c>
      <c r="L75" s="18">
        <f t="shared" si="6"/>
        <v>0.009890048139060071</v>
      </c>
    </row>
    <row r="76" spans="1:12" ht="12.75">
      <c r="A76" s="16">
        <v>3.4</v>
      </c>
      <c r="B76" s="17">
        <v>1.09</v>
      </c>
      <c r="C76" s="13">
        <v>34.2</v>
      </c>
      <c r="D76" s="13">
        <v>-14.6</v>
      </c>
      <c r="E76" s="13">
        <v>0.05</v>
      </c>
      <c r="F76" s="17">
        <f aca="true" t="shared" si="7" ref="F76:F139">B76+((D76*(1-$C$8))/1000)</f>
        <v>1.0863500000000001</v>
      </c>
      <c r="G76" s="17">
        <f t="shared" si="3"/>
        <v>10.863500000000002</v>
      </c>
      <c r="H76" s="12">
        <f t="shared" si="4"/>
        <v>3.137614678899083</v>
      </c>
      <c r="I76" s="12">
        <f aca="true" t="shared" si="8" ref="I76:I139">IF(A76&lt;$F$8,0,(A76-$F$8)*9.8)</f>
        <v>0</v>
      </c>
      <c r="J76" s="17">
        <f aca="true" t="shared" si="9" ref="J76:J139">$I$8*A76</f>
        <v>59.5</v>
      </c>
      <c r="K76" s="17">
        <f t="shared" si="5"/>
        <v>59.5</v>
      </c>
      <c r="L76" s="18">
        <f t="shared" si="6"/>
        <v>-0.014218240249306128</v>
      </c>
    </row>
    <row r="77" spans="1:12" ht="12.75">
      <c r="A77" s="16">
        <v>3.45</v>
      </c>
      <c r="B77" s="17">
        <v>0.8</v>
      </c>
      <c r="C77" s="13">
        <v>33.5</v>
      </c>
      <c r="D77" s="13">
        <v>10.5</v>
      </c>
      <c r="E77" s="13">
        <v>0.05</v>
      </c>
      <c r="F77" s="17">
        <f t="shared" si="7"/>
        <v>0.802625</v>
      </c>
      <c r="G77" s="17">
        <f aca="true" t="shared" si="10" ref="G77:G140">F77*10</f>
        <v>8.026250000000001</v>
      </c>
      <c r="H77" s="12">
        <f aca="true" t="shared" si="11" ref="H77:H140">C77/(B77*10)</f>
        <v>4.1875</v>
      </c>
      <c r="I77" s="12">
        <f t="shared" si="8"/>
        <v>0</v>
      </c>
      <c r="J77" s="17">
        <f t="shared" si="9"/>
        <v>60.375</v>
      </c>
      <c r="K77" s="17">
        <f aca="true" t="shared" si="12" ref="K77:K140">J77-I77</f>
        <v>60.375</v>
      </c>
      <c r="L77" s="18">
        <f aca="true" t="shared" si="13" ref="L77:L140">(D77-I77)/((F77*1000)-J77)</f>
        <v>0.014146177164028292</v>
      </c>
    </row>
    <row r="78" spans="1:12" ht="12.75">
      <c r="A78" s="16">
        <v>3.5</v>
      </c>
      <c r="B78" s="17">
        <v>0.73</v>
      </c>
      <c r="C78" s="13">
        <v>36.1</v>
      </c>
      <c r="D78" s="13">
        <v>61.9</v>
      </c>
      <c r="E78" s="13">
        <v>0.05</v>
      </c>
      <c r="F78" s="17">
        <f t="shared" si="7"/>
        <v>0.745475</v>
      </c>
      <c r="G78" s="17">
        <f t="shared" si="10"/>
        <v>7.45475</v>
      </c>
      <c r="H78" s="12">
        <f t="shared" si="11"/>
        <v>4.9452054794520555</v>
      </c>
      <c r="I78" s="12">
        <f t="shared" si="8"/>
        <v>0</v>
      </c>
      <c r="J78" s="17">
        <f t="shared" si="9"/>
        <v>61.25</v>
      </c>
      <c r="K78" s="17">
        <f t="shared" si="12"/>
        <v>61.25</v>
      </c>
      <c r="L78" s="18">
        <f t="shared" si="13"/>
        <v>0.0904673170375242</v>
      </c>
    </row>
    <row r="79" spans="1:12" ht="12.75">
      <c r="A79" s="16">
        <v>3.55</v>
      </c>
      <c r="B79" s="17">
        <v>0.69</v>
      </c>
      <c r="C79" s="13">
        <v>40.8</v>
      </c>
      <c r="D79" s="13">
        <v>117.7</v>
      </c>
      <c r="E79" s="13">
        <v>0.05</v>
      </c>
      <c r="F79" s="17">
        <f t="shared" si="7"/>
        <v>0.719425</v>
      </c>
      <c r="G79" s="17">
        <f t="shared" si="10"/>
        <v>7.19425</v>
      </c>
      <c r="H79" s="12">
        <f t="shared" si="11"/>
        <v>5.913043478260869</v>
      </c>
      <c r="I79" s="12">
        <f t="shared" si="8"/>
        <v>0</v>
      </c>
      <c r="J79" s="17">
        <f t="shared" si="9"/>
        <v>62.125</v>
      </c>
      <c r="K79" s="17">
        <f t="shared" si="12"/>
        <v>62.125</v>
      </c>
      <c r="L79" s="18">
        <f t="shared" si="13"/>
        <v>0.17906587555149858</v>
      </c>
    </row>
    <row r="80" spans="1:12" ht="12.75">
      <c r="A80" s="16">
        <v>3.6</v>
      </c>
      <c r="B80" s="17">
        <v>0.69</v>
      </c>
      <c r="C80" s="13">
        <v>44.6</v>
      </c>
      <c r="D80" s="13">
        <v>121.9</v>
      </c>
      <c r="E80" s="13">
        <v>0.05</v>
      </c>
      <c r="F80" s="17">
        <f t="shared" si="7"/>
        <v>0.720475</v>
      </c>
      <c r="G80" s="17">
        <f t="shared" si="10"/>
        <v>7.20475</v>
      </c>
      <c r="H80" s="12">
        <f t="shared" si="11"/>
        <v>6.463768115942029</v>
      </c>
      <c r="I80" s="12">
        <f t="shared" si="8"/>
        <v>0</v>
      </c>
      <c r="J80" s="17">
        <f t="shared" si="9"/>
        <v>63</v>
      </c>
      <c r="K80" s="17">
        <f t="shared" si="12"/>
        <v>63</v>
      </c>
      <c r="L80" s="18">
        <f t="shared" si="13"/>
        <v>0.1854062892125176</v>
      </c>
    </row>
    <row r="81" spans="1:12" ht="12.75">
      <c r="A81" s="16">
        <v>3.65</v>
      </c>
      <c r="B81" s="17">
        <v>0.74</v>
      </c>
      <c r="C81" s="13">
        <v>43.5</v>
      </c>
      <c r="D81" s="13">
        <v>156.5</v>
      </c>
      <c r="E81" s="13">
        <v>0.05</v>
      </c>
      <c r="F81" s="17">
        <f t="shared" si="7"/>
        <v>0.779125</v>
      </c>
      <c r="G81" s="17">
        <f t="shared" si="10"/>
        <v>7.79125</v>
      </c>
      <c r="H81" s="12">
        <f t="shared" si="11"/>
        <v>5.878378378378378</v>
      </c>
      <c r="I81" s="12">
        <f t="shared" si="8"/>
        <v>0</v>
      </c>
      <c r="J81" s="17">
        <f t="shared" si="9"/>
        <v>63.875</v>
      </c>
      <c r="K81" s="17">
        <f t="shared" si="12"/>
        <v>63.875</v>
      </c>
      <c r="L81" s="18">
        <f t="shared" si="13"/>
        <v>0.21880461377140858</v>
      </c>
    </row>
    <row r="82" spans="1:12" ht="12.75">
      <c r="A82" s="16">
        <v>3.7</v>
      </c>
      <c r="B82" s="17">
        <v>0.97</v>
      </c>
      <c r="C82" s="13">
        <v>41.4</v>
      </c>
      <c r="D82" s="13">
        <v>110</v>
      </c>
      <c r="E82" s="13">
        <v>0.05</v>
      </c>
      <c r="F82" s="17">
        <f t="shared" si="7"/>
        <v>0.9974999999999999</v>
      </c>
      <c r="G82" s="17">
        <f t="shared" si="10"/>
        <v>9.975</v>
      </c>
      <c r="H82" s="12">
        <f t="shared" si="11"/>
        <v>4.268041237113402</v>
      </c>
      <c r="I82" s="12">
        <f t="shared" si="8"/>
        <v>0</v>
      </c>
      <c r="J82" s="17">
        <f t="shared" si="9"/>
        <v>64.75</v>
      </c>
      <c r="K82" s="17">
        <f t="shared" si="12"/>
        <v>64.75</v>
      </c>
      <c r="L82" s="18">
        <f t="shared" si="13"/>
        <v>0.11793084963816673</v>
      </c>
    </row>
    <row r="83" spans="1:12" ht="12.75">
      <c r="A83" s="16">
        <v>3.75</v>
      </c>
      <c r="B83" s="17">
        <v>0.99</v>
      </c>
      <c r="C83" s="13">
        <v>41.3</v>
      </c>
      <c r="D83" s="13">
        <v>20.4</v>
      </c>
      <c r="E83" s="13">
        <v>0.05</v>
      </c>
      <c r="F83" s="17">
        <f t="shared" si="7"/>
        <v>0.9951</v>
      </c>
      <c r="G83" s="17">
        <f t="shared" si="10"/>
        <v>9.951</v>
      </c>
      <c r="H83" s="12">
        <f t="shared" si="11"/>
        <v>4.171717171717171</v>
      </c>
      <c r="I83" s="12">
        <f t="shared" si="8"/>
        <v>0</v>
      </c>
      <c r="J83" s="17">
        <f t="shared" si="9"/>
        <v>65.625</v>
      </c>
      <c r="K83" s="17">
        <f t="shared" si="12"/>
        <v>65.625</v>
      </c>
      <c r="L83" s="18">
        <f t="shared" si="13"/>
        <v>0.02194787379972565</v>
      </c>
    </row>
    <row r="84" spans="1:12" ht="12.75">
      <c r="A84" s="16">
        <v>3.8</v>
      </c>
      <c r="B84" s="17">
        <v>0.77</v>
      </c>
      <c r="C84" s="13">
        <v>41.6</v>
      </c>
      <c r="D84" s="13">
        <v>26.3</v>
      </c>
      <c r="E84" s="13">
        <v>0.05</v>
      </c>
      <c r="F84" s="17">
        <f t="shared" si="7"/>
        <v>0.776575</v>
      </c>
      <c r="G84" s="17">
        <f t="shared" si="10"/>
        <v>7.765750000000001</v>
      </c>
      <c r="H84" s="12">
        <f t="shared" si="11"/>
        <v>5.402597402597403</v>
      </c>
      <c r="I84" s="12">
        <f t="shared" si="8"/>
        <v>0</v>
      </c>
      <c r="J84" s="17">
        <f t="shared" si="9"/>
        <v>66.5</v>
      </c>
      <c r="K84" s="17">
        <f t="shared" si="12"/>
        <v>66.5</v>
      </c>
      <c r="L84" s="18">
        <f t="shared" si="13"/>
        <v>0.03703834102031475</v>
      </c>
    </row>
    <row r="85" spans="1:12" ht="12.75">
      <c r="A85" s="16">
        <v>3.85</v>
      </c>
      <c r="B85" s="17">
        <v>0.75</v>
      </c>
      <c r="C85" s="13">
        <v>44.9</v>
      </c>
      <c r="D85" s="13">
        <v>85.3</v>
      </c>
      <c r="E85" s="13">
        <v>0.06</v>
      </c>
      <c r="F85" s="17">
        <f t="shared" si="7"/>
        <v>0.771325</v>
      </c>
      <c r="G85" s="17">
        <f t="shared" si="10"/>
        <v>7.71325</v>
      </c>
      <c r="H85" s="12">
        <f t="shared" si="11"/>
        <v>5.986666666666666</v>
      </c>
      <c r="I85" s="12">
        <f t="shared" si="8"/>
        <v>0</v>
      </c>
      <c r="J85" s="17">
        <f t="shared" si="9"/>
        <v>67.375</v>
      </c>
      <c r="K85" s="17">
        <f t="shared" si="12"/>
        <v>67.375</v>
      </c>
      <c r="L85" s="18">
        <f t="shared" si="13"/>
        <v>0.12117337879110732</v>
      </c>
    </row>
    <row r="86" spans="1:12" ht="12.75">
      <c r="A86" s="16">
        <v>3.9</v>
      </c>
      <c r="B86" s="17">
        <v>0.78</v>
      </c>
      <c r="C86" s="13">
        <v>41</v>
      </c>
      <c r="D86" s="13">
        <v>114.6</v>
      </c>
      <c r="E86" s="13">
        <v>0.07</v>
      </c>
      <c r="F86" s="17">
        <f t="shared" si="7"/>
        <v>0.80865</v>
      </c>
      <c r="G86" s="17">
        <f t="shared" si="10"/>
        <v>8.0865</v>
      </c>
      <c r="H86" s="12">
        <f t="shared" si="11"/>
        <v>5.2564102564102555</v>
      </c>
      <c r="I86" s="12">
        <f t="shared" si="8"/>
        <v>0</v>
      </c>
      <c r="J86" s="17">
        <f t="shared" si="9"/>
        <v>68.25</v>
      </c>
      <c r="K86" s="17">
        <f t="shared" si="12"/>
        <v>68.25</v>
      </c>
      <c r="L86" s="18">
        <f t="shared" si="13"/>
        <v>0.1547811993517018</v>
      </c>
    </row>
    <row r="87" spans="1:12" ht="12.75">
      <c r="A87" s="16">
        <v>3.95</v>
      </c>
      <c r="B87" s="17">
        <v>0.78</v>
      </c>
      <c r="C87" s="13">
        <v>38.1</v>
      </c>
      <c r="D87" s="13">
        <v>129.3</v>
      </c>
      <c r="E87" s="13">
        <v>0.07</v>
      </c>
      <c r="F87" s="17">
        <f t="shared" si="7"/>
        <v>0.8123250000000001</v>
      </c>
      <c r="G87" s="17">
        <f t="shared" si="10"/>
        <v>8.12325</v>
      </c>
      <c r="H87" s="12">
        <f t="shared" si="11"/>
        <v>4.884615384615384</v>
      </c>
      <c r="I87" s="12">
        <f t="shared" si="8"/>
        <v>0</v>
      </c>
      <c r="J87" s="17">
        <f t="shared" si="9"/>
        <v>69.125</v>
      </c>
      <c r="K87" s="17">
        <f t="shared" si="12"/>
        <v>69.125</v>
      </c>
      <c r="L87" s="18">
        <f t="shared" si="13"/>
        <v>0.17397739504843918</v>
      </c>
    </row>
    <row r="88" spans="1:12" ht="12.75">
      <c r="A88" s="16">
        <v>4</v>
      </c>
      <c r="B88" s="17">
        <v>0.73</v>
      </c>
      <c r="C88" s="13">
        <v>37.2</v>
      </c>
      <c r="D88" s="13">
        <v>119.4</v>
      </c>
      <c r="E88" s="13">
        <v>0.07</v>
      </c>
      <c r="F88" s="17">
        <f t="shared" si="7"/>
        <v>0.75985</v>
      </c>
      <c r="G88" s="17">
        <f t="shared" si="10"/>
        <v>7.5985000000000005</v>
      </c>
      <c r="H88" s="12">
        <f t="shared" si="11"/>
        <v>5.095890410958905</v>
      </c>
      <c r="I88" s="12">
        <f t="shared" si="8"/>
        <v>0</v>
      </c>
      <c r="J88" s="17">
        <f t="shared" si="9"/>
        <v>70</v>
      </c>
      <c r="K88" s="17">
        <f t="shared" si="12"/>
        <v>70</v>
      </c>
      <c r="L88" s="18">
        <f t="shared" si="13"/>
        <v>0.1730811045879539</v>
      </c>
    </row>
    <row r="89" spans="1:12" ht="12.75">
      <c r="A89" s="16">
        <v>4.05</v>
      </c>
      <c r="B89" s="17">
        <v>0.77</v>
      </c>
      <c r="C89" s="13">
        <v>36.9</v>
      </c>
      <c r="D89" s="13">
        <v>35.1</v>
      </c>
      <c r="E89" s="13">
        <v>0.07</v>
      </c>
      <c r="F89" s="17">
        <f t="shared" si="7"/>
        <v>0.778775</v>
      </c>
      <c r="G89" s="17">
        <f t="shared" si="10"/>
        <v>7.78775</v>
      </c>
      <c r="H89" s="12">
        <f t="shared" si="11"/>
        <v>4.792207792207792</v>
      </c>
      <c r="I89" s="12">
        <f t="shared" si="8"/>
        <v>0</v>
      </c>
      <c r="J89" s="17">
        <f t="shared" si="9"/>
        <v>70.875</v>
      </c>
      <c r="K89" s="17">
        <f t="shared" si="12"/>
        <v>70.875</v>
      </c>
      <c r="L89" s="18">
        <f t="shared" si="13"/>
        <v>0.049583274473795735</v>
      </c>
    </row>
    <row r="90" spans="1:12" ht="12.75">
      <c r="A90" s="16">
        <v>4.1</v>
      </c>
      <c r="B90" s="17">
        <v>0.76</v>
      </c>
      <c r="C90" s="13">
        <v>35.2</v>
      </c>
      <c r="D90" s="13">
        <v>86.6</v>
      </c>
      <c r="E90" s="13">
        <v>0.07</v>
      </c>
      <c r="F90" s="17">
        <f t="shared" si="7"/>
        <v>0.78165</v>
      </c>
      <c r="G90" s="17">
        <f t="shared" si="10"/>
        <v>7.8165</v>
      </c>
      <c r="H90" s="12">
        <f t="shared" si="11"/>
        <v>4.631578947368421</v>
      </c>
      <c r="I90" s="12">
        <f t="shared" si="8"/>
        <v>0</v>
      </c>
      <c r="J90" s="17">
        <f t="shared" si="9"/>
        <v>71.75</v>
      </c>
      <c r="K90" s="17">
        <f t="shared" si="12"/>
        <v>71.75</v>
      </c>
      <c r="L90" s="18">
        <f t="shared" si="13"/>
        <v>0.12198901253697704</v>
      </c>
    </row>
    <row r="91" spans="1:12" ht="12.75">
      <c r="A91" s="16">
        <v>4.15</v>
      </c>
      <c r="B91" s="17">
        <v>0.76</v>
      </c>
      <c r="C91" s="13">
        <v>34.4</v>
      </c>
      <c r="D91" s="13">
        <v>109.3</v>
      </c>
      <c r="E91" s="13">
        <v>0.07</v>
      </c>
      <c r="F91" s="17">
        <f t="shared" si="7"/>
        <v>0.787325</v>
      </c>
      <c r="G91" s="17">
        <f t="shared" si="10"/>
        <v>7.8732500000000005</v>
      </c>
      <c r="H91" s="12">
        <f t="shared" si="11"/>
        <v>4.526315789473684</v>
      </c>
      <c r="I91" s="12">
        <f t="shared" si="8"/>
        <v>0</v>
      </c>
      <c r="J91" s="17">
        <f t="shared" si="9"/>
        <v>72.625</v>
      </c>
      <c r="K91" s="17">
        <f t="shared" si="12"/>
        <v>72.625</v>
      </c>
      <c r="L91" s="18">
        <f t="shared" si="13"/>
        <v>0.15293129984608925</v>
      </c>
    </row>
    <row r="92" spans="1:12" ht="12.75">
      <c r="A92" s="16">
        <v>4.2</v>
      </c>
      <c r="B92" s="17">
        <v>0.75</v>
      </c>
      <c r="C92" s="13">
        <v>35.9</v>
      </c>
      <c r="D92" s="13">
        <v>104.5</v>
      </c>
      <c r="E92" s="13">
        <v>0.07</v>
      </c>
      <c r="F92" s="17">
        <f t="shared" si="7"/>
        <v>0.776125</v>
      </c>
      <c r="G92" s="17">
        <f t="shared" si="10"/>
        <v>7.7612499999999995</v>
      </c>
      <c r="H92" s="12">
        <f t="shared" si="11"/>
        <v>4.786666666666666</v>
      </c>
      <c r="I92" s="12">
        <f t="shared" si="8"/>
        <v>0</v>
      </c>
      <c r="J92" s="17">
        <f t="shared" si="9"/>
        <v>73.5</v>
      </c>
      <c r="K92" s="17">
        <f t="shared" si="12"/>
        <v>73.5</v>
      </c>
      <c r="L92" s="18">
        <f t="shared" si="13"/>
        <v>0.1487279843444227</v>
      </c>
    </row>
    <row r="93" spans="1:12" ht="12.75">
      <c r="A93" s="16">
        <v>4.25</v>
      </c>
      <c r="B93" s="17">
        <v>0.72</v>
      </c>
      <c r="C93" s="13">
        <v>39.4</v>
      </c>
      <c r="D93" s="13">
        <v>105.5</v>
      </c>
      <c r="E93" s="13">
        <v>0.07</v>
      </c>
      <c r="F93" s="17">
        <f t="shared" si="7"/>
        <v>0.746375</v>
      </c>
      <c r="G93" s="17">
        <f t="shared" si="10"/>
        <v>7.46375</v>
      </c>
      <c r="H93" s="12">
        <f t="shared" si="11"/>
        <v>5.472222222222222</v>
      </c>
      <c r="I93" s="12">
        <f t="shared" si="8"/>
        <v>0</v>
      </c>
      <c r="J93" s="17">
        <f t="shared" si="9"/>
        <v>74.375</v>
      </c>
      <c r="K93" s="17">
        <f t="shared" si="12"/>
        <v>74.375</v>
      </c>
      <c r="L93" s="18">
        <f t="shared" si="13"/>
        <v>0.15699404761904762</v>
      </c>
    </row>
    <row r="94" spans="1:12" ht="12.75">
      <c r="A94" s="16">
        <v>4.3</v>
      </c>
      <c r="B94" s="17">
        <v>0.72</v>
      </c>
      <c r="C94" s="13">
        <v>42.7</v>
      </c>
      <c r="D94" s="13">
        <v>124</v>
      </c>
      <c r="E94" s="13">
        <v>0.07</v>
      </c>
      <c r="F94" s="17">
        <f t="shared" si="7"/>
        <v>0.751</v>
      </c>
      <c r="G94" s="17">
        <f t="shared" si="10"/>
        <v>7.51</v>
      </c>
      <c r="H94" s="12">
        <f t="shared" si="11"/>
        <v>5.930555555555556</v>
      </c>
      <c r="I94" s="12">
        <f t="shared" si="8"/>
        <v>0</v>
      </c>
      <c r="J94" s="17">
        <f t="shared" si="9"/>
        <v>75.25</v>
      </c>
      <c r="K94" s="17">
        <f t="shared" si="12"/>
        <v>75.25</v>
      </c>
      <c r="L94" s="18">
        <f t="shared" si="13"/>
        <v>0.18349981502034776</v>
      </c>
    </row>
    <row r="95" spans="1:12" ht="12.75">
      <c r="A95" s="16">
        <v>4.35</v>
      </c>
      <c r="B95" s="17">
        <v>0.74</v>
      </c>
      <c r="C95" s="13">
        <v>46.3</v>
      </c>
      <c r="D95" s="13">
        <v>104.2</v>
      </c>
      <c r="E95" s="13">
        <v>0.08</v>
      </c>
      <c r="F95" s="17">
        <f t="shared" si="7"/>
        <v>0.76605</v>
      </c>
      <c r="G95" s="17">
        <f t="shared" si="10"/>
        <v>7.6605</v>
      </c>
      <c r="H95" s="12">
        <f t="shared" si="11"/>
        <v>6.256756756756756</v>
      </c>
      <c r="I95" s="12">
        <f t="shared" si="8"/>
        <v>0</v>
      </c>
      <c r="J95" s="17">
        <f t="shared" si="9"/>
        <v>76.125</v>
      </c>
      <c r="K95" s="17">
        <f t="shared" si="12"/>
        <v>76.125</v>
      </c>
      <c r="L95" s="18">
        <f t="shared" si="13"/>
        <v>0.15103090915679243</v>
      </c>
    </row>
    <row r="96" spans="1:12" ht="12.75">
      <c r="A96" s="16">
        <v>4.4</v>
      </c>
      <c r="B96" s="17">
        <v>0.75</v>
      </c>
      <c r="C96" s="13">
        <v>49.3</v>
      </c>
      <c r="D96" s="13">
        <v>110.6</v>
      </c>
      <c r="E96" s="13">
        <v>0.11</v>
      </c>
      <c r="F96" s="17">
        <f t="shared" si="7"/>
        <v>0.77765</v>
      </c>
      <c r="G96" s="17">
        <f t="shared" si="10"/>
        <v>7.7764999999999995</v>
      </c>
      <c r="H96" s="12">
        <f t="shared" si="11"/>
        <v>6.573333333333333</v>
      </c>
      <c r="I96" s="12">
        <f t="shared" si="8"/>
        <v>0</v>
      </c>
      <c r="J96" s="17">
        <f t="shared" si="9"/>
        <v>77</v>
      </c>
      <c r="K96" s="17">
        <f t="shared" si="12"/>
        <v>77</v>
      </c>
      <c r="L96" s="18">
        <f t="shared" si="13"/>
        <v>0.1578534218225933</v>
      </c>
    </row>
    <row r="97" spans="1:12" ht="12.75">
      <c r="A97" s="16">
        <v>4.45</v>
      </c>
      <c r="B97" s="17">
        <v>0.85</v>
      </c>
      <c r="C97" s="13">
        <v>47.9</v>
      </c>
      <c r="D97" s="13">
        <v>84.8</v>
      </c>
      <c r="E97" s="13">
        <v>0.13</v>
      </c>
      <c r="F97" s="17">
        <f t="shared" si="7"/>
        <v>0.8712</v>
      </c>
      <c r="G97" s="17">
        <f t="shared" si="10"/>
        <v>8.712</v>
      </c>
      <c r="H97" s="12">
        <f t="shared" si="11"/>
        <v>5.635294117647058</v>
      </c>
      <c r="I97" s="12">
        <f t="shared" si="8"/>
        <v>0</v>
      </c>
      <c r="J97" s="17">
        <f t="shared" si="9"/>
        <v>77.875</v>
      </c>
      <c r="K97" s="17">
        <f t="shared" si="12"/>
        <v>77.875</v>
      </c>
      <c r="L97" s="18">
        <f t="shared" si="13"/>
        <v>0.10689187911637728</v>
      </c>
    </row>
    <row r="98" spans="1:12" ht="12.75">
      <c r="A98" s="16">
        <v>4.5</v>
      </c>
      <c r="B98" s="17">
        <v>0.92</v>
      </c>
      <c r="C98" s="13">
        <v>47.4</v>
      </c>
      <c r="D98" s="13">
        <v>57</v>
      </c>
      <c r="E98" s="13">
        <v>0.13</v>
      </c>
      <c r="F98" s="17">
        <f t="shared" si="7"/>
        <v>0.93425</v>
      </c>
      <c r="G98" s="17">
        <f t="shared" si="10"/>
        <v>9.342500000000001</v>
      </c>
      <c r="H98" s="12">
        <f t="shared" si="11"/>
        <v>5.152173913043478</v>
      </c>
      <c r="I98" s="12">
        <f t="shared" si="8"/>
        <v>0</v>
      </c>
      <c r="J98" s="17">
        <f t="shared" si="9"/>
        <v>78.75</v>
      </c>
      <c r="K98" s="17">
        <f t="shared" si="12"/>
        <v>78.75</v>
      </c>
      <c r="L98" s="18">
        <f t="shared" si="13"/>
        <v>0.06662770309760374</v>
      </c>
    </row>
    <row r="99" spans="1:12" ht="12.75">
      <c r="A99" s="16">
        <v>4.55</v>
      </c>
      <c r="B99" s="17">
        <v>1.09</v>
      </c>
      <c r="C99" s="13">
        <v>47.2</v>
      </c>
      <c r="D99" s="13">
        <v>28.9</v>
      </c>
      <c r="E99" s="13">
        <v>0.13</v>
      </c>
      <c r="F99" s="17">
        <f t="shared" si="7"/>
        <v>1.0972250000000001</v>
      </c>
      <c r="G99" s="17">
        <f t="shared" si="10"/>
        <v>10.97225</v>
      </c>
      <c r="H99" s="12">
        <f t="shared" si="11"/>
        <v>4.330275229357798</v>
      </c>
      <c r="I99" s="12">
        <f t="shared" si="8"/>
        <v>0.48999999999999827</v>
      </c>
      <c r="J99" s="17">
        <f t="shared" si="9"/>
        <v>79.625</v>
      </c>
      <c r="K99" s="17">
        <f t="shared" si="12"/>
        <v>79.135</v>
      </c>
      <c r="L99" s="18">
        <f t="shared" si="13"/>
        <v>0.027918632075471694</v>
      </c>
    </row>
    <row r="100" spans="1:12" ht="12.75">
      <c r="A100" s="16">
        <v>4.6</v>
      </c>
      <c r="B100" s="17">
        <v>1.1</v>
      </c>
      <c r="C100" s="13">
        <v>50.9</v>
      </c>
      <c r="D100" s="13">
        <v>-10.5</v>
      </c>
      <c r="E100" s="13">
        <v>0.13</v>
      </c>
      <c r="F100" s="17">
        <f t="shared" si="7"/>
        <v>1.097375</v>
      </c>
      <c r="G100" s="17">
        <f t="shared" si="10"/>
        <v>10.973749999999999</v>
      </c>
      <c r="H100" s="12">
        <f t="shared" si="11"/>
        <v>4.627272727272727</v>
      </c>
      <c r="I100" s="12">
        <f t="shared" si="8"/>
        <v>0.9799999999999965</v>
      </c>
      <c r="J100" s="17">
        <f t="shared" si="9"/>
        <v>80.5</v>
      </c>
      <c r="K100" s="17">
        <f t="shared" si="12"/>
        <v>79.52000000000001</v>
      </c>
      <c r="L100" s="18">
        <f t="shared" si="13"/>
        <v>-0.011289489858635522</v>
      </c>
    </row>
    <row r="101" spans="1:12" ht="12.75">
      <c r="A101" s="16">
        <v>4.65</v>
      </c>
      <c r="B101" s="17">
        <v>0.94</v>
      </c>
      <c r="C101" s="13">
        <v>53.2</v>
      </c>
      <c r="D101" s="13">
        <v>-24</v>
      </c>
      <c r="E101" s="13">
        <v>0.13</v>
      </c>
      <c r="F101" s="17">
        <f t="shared" si="7"/>
        <v>0.9339999999999999</v>
      </c>
      <c r="G101" s="17">
        <f t="shared" si="10"/>
        <v>9.34</v>
      </c>
      <c r="H101" s="12">
        <f t="shared" si="11"/>
        <v>5.659574468085108</v>
      </c>
      <c r="I101" s="12">
        <f t="shared" si="8"/>
        <v>1.4700000000000035</v>
      </c>
      <c r="J101" s="17">
        <f t="shared" si="9"/>
        <v>81.375</v>
      </c>
      <c r="K101" s="17">
        <f t="shared" si="12"/>
        <v>79.905</v>
      </c>
      <c r="L101" s="18">
        <f t="shared" si="13"/>
        <v>-0.029872452719542596</v>
      </c>
    </row>
    <row r="102" spans="1:12" ht="12.75">
      <c r="A102" s="16">
        <v>4.7</v>
      </c>
      <c r="B102" s="17">
        <v>0.98</v>
      </c>
      <c r="C102" s="13">
        <v>52.9</v>
      </c>
      <c r="D102" s="13">
        <v>-17.6</v>
      </c>
      <c r="E102" s="13">
        <v>0.13</v>
      </c>
      <c r="F102" s="17">
        <f t="shared" si="7"/>
        <v>0.9756</v>
      </c>
      <c r="G102" s="17">
        <f t="shared" si="10"/>
        <v>9.756</v>
      </c>
      <c r="H102" s="12">
        <f t="shared" si="11"/>
        <v>5.397959183673469</v>
      </c>
      <c r="I102" s="12">
        <f t="shared" si="8"/>
        <v>1.960000000000002</v>
      </c>
      <c r="J102" s="17">
        <f t="shared" si="9"/>
        <v>82.25</v>
      </c>
      <c r="K102" s="17">
        <f t="shared" si="12"/>
        <v>80.28999999999999</v>
      </c>
      <c r="L102" s="18">
        <f t="shared" si="13"/>
        <v>-0.021895113897128785</v>
      </c>
    </row>
    <row r="103" spans="1:12" ht="12.75">
      <c r="A103" s="16">
        <v>4.75</v>
      </c>
      <c r="B103" s="17">
        <v>1.02</v>
      </c>
      <c r="C103" s="13">
        <v>54.3</v>
      </c>
      <c r="D103" s="13">
        <v>-15</v>
      </c>
      <c r="E103" s="13">
        <v>0.13</v>
      </c>
      <c r="F103" s="17">
        <f t="shared" si="7"/>
        <v>1.01625</v>
      </c>
      <c r="G103" s="17">
        <f t="shared" si="10"/>
        <v>10.162500000000001</v>
      </c>
      <c r="H103" s="12">
        <f t="shared" si="11"/>
        <v>5.323529411764706</v>
      </c>
      <c r="I103" s="12">
        <f t="shared" si="8"/>
        <v>2.45</v>
      </c>
      <c r="J103" s="17">
        <f t="shared" si="9"/>
        <v>83.125</v>
      </c>
      <c r="K103" s="17">
        <f t="shared" si="12"/>
        <v>80.675</v>
      </c>
      <c r="L103" s="18">
        <f t="shared" si="13"/>
        <v>-0.018700602813127926</v>
      </c>
    </row>
    <row r="104" spans="1:12" ht="12.75">
      <c r="A104" s="16">
        <v>4.8</v>
      </c>
      <c r="B104" s="17">
        <v>1.12</v>
      </c>
      <c r="C104" s="13">
        <v>53.5</v>
      </c>
      <c r="D104" s="13">
        <v>-13.9</v>
      </c>
      <c r="E104" s="13">
        <v>0.14</v>
      </c>
      <c r="F104" s="17">
        <f t="shared" si="7"/>
        <v>1.1165250000000002</v>
      </c>
      <c r="G104" s="17">
        <f t="shared" si="10"/>
        <v>11.165250000000002</v>
      </c>
      <c r="H104" s="12">
        <f t="shared" si="11"/>
        <v>4.7767857142857135</v>
      </c>
      <c r="I104" s="12">
        <f t="shared" si="8"/>
        <v>2.9399999999999986</v>
      </c>
      <c r="J104" s="17">
        <f t="shared" si="9"/>
        <v>84</v>
      </c>
      <c r="K104" s="17">
        <f t="shared" si="12"/>
        <v>81.06</v>
      </c>
      <c r="L104" s="18">
        <f t="shared" si="13"/>
        <v>-0.016309532456841233</v>
      </c>
    </row>
    <row r="105" spans="1:12" ht="12.75">
      <c r="A105" s="16">
        <v>4.85</v>
      </c>
      <c r="B105" s="17">
        <v>1.17</v>
      </c>
      <c r="C105" s="13">
        <v>52.9</v>
      </c>
      <c r="D105" s="13">
        <v>-24.8</v>
      </c>
      <c r="E105" s="13">
        <v>0.16</v>
      </c>
      <c r="F105" s="17">
        <f t="shared" si="7"/>
        <v>1.1638</v>
      </c>
      <c r="G105" s="17">
        <f t="shared" si="10"/>
        <v>11.638</v>
      </c>
      <c r="H105" s="12">
        <f t="shared" si="11"/>
        <v>4.521367521367521</v>
      </c>
      <c r="I105" s="12">
        <f t="shared" si="8"/>
        <v>3.4299999999999966</v>
      </c>
      <c r="J105" s="17">
        <f t="shared" si="9"/>
        <v>84.875</v>
      </c>
      <c r="K105" s="17">
        <f t="shared" si="12"/>
        <v>81.44500000000001</v>
      </c>
      <c r="L105" s="18">
        <f t="shared" si="13"/>
        <v>-0.02616493268762889</v>
      </c>
    </row>
    <row r="106" spans="1:12" ht="12.75">
      <c r="A106" s="16">
        <v>4.9</v>
      </c>
      <c r="B106" s="17">
        <v>1.1</v>
      </c>
      <c r="C106" s="13">
        <v>49.3</v>
      </c>
      <c r="D106" s="13">
        <v>-31.9</v>
      </c>
      <c r="E106" s="13">
        <v>0.16</v>
      </c>
      <c r="F106" s="17">
        <f t="shared" si="7"/>
        <v>1.092025</v>
      </c>
      <c r="G106" s="17">
        <f t="shared" si="10"/>
        <v>10.92025</v>
      </c>
      <c r="H106" s="12">
        <f t="shared" si="11"/>
        <v>4.4818181818181815</v>
      </c>
      <c r="I106" s="12">
        <f t="shared" si="8"/>
        <v>3.920000000000004</v>
      </c>
      <c r="J106" s="17">
        <f t="shared" si="9"/>
        <v>85.75</v>
      </c>
      <c r="K106" s="17">
        <f t="shared" si="12"/>
        <v>81.83</v>
      </c>
      <c r="L106" s="18">
        <f t="shared" si="13"/>
        <v>-0.035596631139599016</v>
      </c>
    </row>
    <row r="107" spans="1:12" ht="12.75">
      <c r="A107" s="16">
        <v>4.95</v>
      </c>
      <c r="B107" s="17">
        <v>1.05</v>
      </c>
      <c r="C107" s="13">
        <v>48.6</v>
      </c>
      <c r="D107" s="13">
        <v>-33.4</v>
      </c>
      <c r="E107" s="13">
        <v>0.16</v>
      </c>
      <c r="F107" s="17">
        <f t="shared" si="7"/>
        <v>1.04165</v>
      </c>
      <c r="G107" s="17">
        <f t="shared" si="10"/>
        <v>10.4165</v>
      </c>
      <c r="H107" s="12">
        <f t="shared" si="11"/>
        <v>4.628571428571429</v>
      </c>
      <c r="I107" s="12">
        <f t="shared" si="8"/>
        <v>4.410000000000002</v>
      </c>
      <c r="J107" s="17">
        <f t="shared" si="9"/>
        <v>86.625</v>
      </c>
      <c r="K107" s="17">
        <f t="shared" si="12"/>
        <v>82.215</v>
      </c>
      <c r="L107" s="18">
        <f t="shared" si="13"/>
        <v>-0.03959058663385776</v>
      </c>
    </row>
    <row r="108" spans="1:12" ht="12.75">
      <c r="A108" s="16">
        <v>5</v>
      </c>
      <c r="B108" s="17">
        <v>1.05</v>
      </c>
      <c r="C108" s="13">
        <v>48.7</v>
      </c>
      <c r="D108" s="13">
        <v>-32.7</v>
      </c>
      <c r="E108" s="13">
        <v>0.16</v>
      </c>
      <c r="F108" s="17">
        <f t="shared" si="7"/>
        <v>1.041825</v>
      </c>
      <c r="G108" s="17">
        <f t="shared" si="10"/>
        <v>10.41825</v>
      </c>
      <c r="H108" s="12">
        <f t="shared" si="11"/>
        <v>4.6380952380952385</v>
      </c>
      <c r="I108" s="12">
        <f t="shared" si="8"/>
        <v>4.9</v>
      </c>
      <c r="J108" s="17">
        <f t="shared" si="9"/>
        <v>87.5</v>
      </c>
      <c r="K108" s="17">
        <f t="shared" si="12"/>
        <v>82.6</v>
      </c>
      <c r="L108" s="18">
        <f t="shared" si="13"/>
        <v>-0.03939957561627328</v>
      </c>
    </row>
    <row r="109" spans="1:12" ht="12.75">
      <c r="A109" s="16">
        <v>5.05</v>
      </c>
      <c r="B109" s="17">
        <v>1.01</v>
      </c>
      <c r="C109" s="13">
        <v>47.6</v>
      </c>
      <c r="D109" s="13">
        <v>-16.5</v>
      </c>
      <c r="E109" s="13">
        <v>0.17</v>
      </c>
      <c r="F109" s="17">
        <f t="shared" si="7"/>
        <v>1.005875</v>
      </c>
      <c r="G109" s="17">
        <f t="shared" si="10"/>
        <v>10.05875</v>
      </c>
      <c r="H109" s="12">
        <f t="shared" si="11"/>
        <v>4.7128712871287135</v>
      </c>
      <c r="I109" s="12">
        <f t="shared" si="8"/>
        <v>5.389999999999999</v>
      </c>
      <c r="J109" s="17">
        <f t="shared" si="9"/>
        <v>88.375</v>
      </c>
      <c r="K109" s="17">
        <f t="shared" si="12"/>
        <v>82.985</v>
      </c>
      <c r="L109" s="18">
        <f t="shared" si="13"/>
        <v>-0.023858310626702996</v>
      </c>
    </row>
    <row r="110" spans="1:12" ht="12.75">
      <c r="A110" s="16">
        <v>5.1</v>
      </c>
      <c r="B110" s="17">
        <v>1</v>
      </c>
      <c r="C110" s="13">
        <v>45.9</v>
      </c>
      <c r="D110" s="13">
        <v>-19.4</v>
      </c>
      <c r="E110" s="13">
        <v>0.16</v>
      </c>
      <c r="F110" s="17">
        <f t="shared" si="7"/>
        <v>0.99515</v>
      </c>
      <c r="G110" s="17">
        <f t="shared" si="10"/>
        <v>9.9515</v>
      </c>
      <c r="H110" s="12">
        <f t="shared" si="11"/>
        <v>4.59</v>
      </c>
      <c r="I110" s="12">
        <f t="shared" si="8"/>
        <v>5.879999999999997</v>
      </c>
      <c r="J110" s="17">
        <f t="shared" si="9"/>
        <v>89.25</v>
      </c>
      <c r="K110" s="17">
        <f t="shared" si="12"/>
        <v>83.37</v>
      </c>
      <c r="L110" s="18">
        <f t="shared" si="13"/>
        <v>-0.027905949884093163</v>
      </c>
    </row>
    <row r="111" spans="1:12" ht="12.75">
      <c r="A111" s="16">
        <v>5.15</v>
      </c>
      <c r="B111" s="17">
        <v>0.99</v>
      </c>
      <c r="C111" s="13">
        <v>45.2</v>
      </c>
      <c r="D111" s="13">
        <v>-25.1</v>
      </c>
      <c r="E111" s="13">
        <v>0.17</v>
      </c>
      <c r="F111" s="17">
        <f t="shared" si="7"/>
        <v>0.983725</v>
      </c>
      <c r="G111" s="17">
        <f t="shared" si="10"/>
        <v>9.83725</v>
      </c>
      <c r="H111" s="12">
        <f t="shared" si="11"/>
        <v>4.565656565656566</v>
      </c>
      <c r="I111" s="12">
        <f t="shared" si="8"/>
        <v>6.370000000000004</v>
      </c>
      <c r="J111" s="17">
        <f t="shared" si="9"/>
        <v>90.125</v>
      </c>
      <c r="K111" s="17">
        <f t="shared" si="12"/>
        <v>83.755</v>
      </c>
      <c r="L111" s="18">
        <f t="shared" si="13"/>
        <v>-0.03521709937332141</v>
      </c>
    </row>
    <row r="112" spans="1:12" ht="12.75">
      <c r="A112" s="16">
        <v>5.2</v>
      </c>
      <c r="B112" s="17">
        <v>0.98</v>
      </c>
      <c r="C112" s="13">
        <v>45.2</v>
      </c>
      <c r="D112" s="13">
        <v>-28.8</v>
      </c>
      <c r="E112" s="13">
        <v>0.22</v>
      </c>
      <c r="F112" s="17">
        <f t="shared" si="7"/>
        <v>0.9728</v>
      </c>
      <c r="G112" s="17">
        <f t="shared" si="10"/>
        <v>9.728</v>
      </c>
      <c r="H112" s="12">
        <f t="shared" si="11"/>
        <v>4.612244897959184</v>
      </c>
      <c r="I112" s="12">
        <f t="shared" si="8"/>
        <v>6.860000000000002</v>
      </c>
      <c r="J112" s="17">
        <f t="shared" si="9"/>
        <v>91</v>
      </c>
      <c r="K112" s="17">
        <f t="shared" si="12"/>
        <v>84.14</v>
      </c>
      <c r="L112" s="18">
        <f t="shared" si="13"/>
        <v>-0.04044000907235201</v>
      </c>
    </row>
    <row r="113" spans="1:12" ht="12.75">
      <c r="A113" s="16">
        <v>5.25</v>
      </c>
      <c r="B113" s="17">
        <v>0.98</v>
      </c>
      <c r="C113" s="13">
        <v>45.7</v>
      </c>
      <c r="D113" s="13">
        <v>-35</v>
      </c>
      <c r="E113" s="13">
        <v>0.22</v>
      </c>
      <c r="F113" s="17">
        <f t="shared" si="7"/>
        <v>0.97125</v>
      </c>
      <c r="G113" s="17">
        <f t="shared" si="10"/>
        <v>9.712499999999999</v>
      </c>
      <c r="H113" s="12">
        <f t="shared" si="11"/>
        <v>4.663265306122449</v>
      </c>
      <c r="I113" s="12">
        <f t="shared" si="8"/>
        <v>7.3500000000000005</v>
      </c>
      <c r="J113" s="17">
        <f t="shared" si="9"/>
        <v>91.875</v>
      </c>
      <c r="K113" s="17">
        <f t="shared" si="12"/>
        <v>84.525</v>
      </c>
      <c r="L113" s="18">
        <f t="shared" si="13"/>
        <v>-0.048159203980099506</v>
      </c>
    </row>
    <row r="114" spans="1:12" ht="12.75">
      <c r="A114" s="16">
        <v>5.3</v>
      </c>
      <c r="B114" s="17">
        <v>0.96</v>
      </c>
      <c r="C114" s="13">
        <v>43.6</v>
      </c>
      <c r="D114" s="13">
        <v>-38.3</v>
      </c>
      <c r="E114" s="13">
        <v>0.22</v>
      </c>
      <c r="F114" s="17">
        <f t="shared" si="7"/>
        <v>0.950425</v>
      </c>
      <c r="G114" s="17">
        <f t="shared" si="10"/>
        <v>9.504249999999999</v>
      </c>
      <c r="H114" s="12">
        <f t="shared" si="11"/>
        <v>4.541666666666667</v>
      </c>
      <c r="I114" s="12">
        <f t="shared" si="8"/>
        <v>7.839999999999999</v>
      </c>
      <c r="J114" s="17">
        <f t="shared" si="9"/>
        <v>92.75</v>
      </c>
      <c r="K114" s="17">
        <f t="shared" si="12"/>
        <v>84.91</v>
      </c>
      <c r="L114" s="18">
        <f t="shared" si="13"/>
        <v>-0.05379660127670737</v>
      </c>
    </row>
    <row r="115" spans="1:12" ht="12.75">
      <c r="A115" s="16">
        <v>5.35</v>
      </c>
      <c r="B115" s="17">
        <v>0.93</v>
      </c>
      <c r="C115" s="13">
        <v>43</v>
      </c>
      <c r="D115" s="13">
        <v>-41.1</v>
      </c>
      <c r="E115" s="13">
        <v>0.22</v>
      </c>
      <c r="F115" s="17">
        <f t="shared" si="7"/>
        <v>0.919725</v>
      </c>
      <c r="G115" s="17">
        <f t="shared" si="10"/>
        <v>9.19725</v>
      </c>
      <c r="H115" s="12">
        <f t="shared" si="11"/>
        <v>4.623655913978494</v>
      </c>
      <c r="I115" s="12">
        <f t="shared" si="8"/>
        <v>8.329999999999997</v>
      </c>
      <c r="J115" s="17">
        <f t="shared" si="9"/>
        <v>93.625</v>
      </c>
      <c r="K115" s="17">
        <f t="shared" si="12"/>
        <v>85.295</v>
      </c>
      <c r="L115" s="18">
        <f t="shared" si="13"/>
        <v>-0.05983537102045757</v>
      </c>
    </row>
    <row r="116" spans="1:12" ht="12.75">
      <c r="A116" s="16">
        <v>5.4</v>
      </c>
      <c r="B116" s="17">
        <v>0.93</v>
      </c>
      <c r="C116" s="13">
        <v>42.1</v>
      </c>
      <c r="D116" s="13">
        <v>-41.3</v>
      </c>
      <c r="E116" s="13">
        <v>0.22</v>
      </c>
      <c r="F116" s="17">
        <f t="shared" si="7"/>
        <v>0.919675</v>
      </c>
      <c r="G116" s="17">
        <f t="shared" si="10"/>
        <v>9.19675</v>
      </c>
      <c r="H116" s="12">
        <f t="shared" si="11"/>
        <v>4.526881720430107</v>
      </c>
      <c r="I116" s="12">
        <f t="shared" si="8"/>
        <v>8.820000000000004</v>
      </c>
      <c r="J116" s="17">
        <f t="shared" si="9"/>
        <v>94.5</v>
      </c>
      <c r="K116" s="17">
        <f t="shared" si="12"/>
        <v>85.67999999999999</v>
      </c>
      <c r="L116" s="18">
        <f t="shared" si="13"/>
        <v>-0.06073863119944254</v>
      </c>
    </row>
    <row r="117" spans="1:12" ht="12.75">
      <c r="A117" s="16">
        <v>5.45</v>
      </c>
      <c r="B117" s="17">
        <v>1.03</v>
      </c>
      <c r="C117" s="13">
        <v>42.5</v>
      </c>
      <c r="D117" s="13">
        <v>-40.4</v>
      </c>
      <c r="E117" s="13">
        <v>0.22</v>
      </c>
      <c r="F117" s="17">
        <f t="shared" si="7"/>
        <v>1.0199</v>
      </c>
      <c r="G117" s="17">
        <f t="shared" si="10"/>
        <v>10.199</v>
      </c>
      <c r="H117" s="12">
        <f t="shared" si="11"/>
        <v>4.126213592233009</v>
      </c>
      <c r="I117" s="12">
        <f t="shared" si="8"/>
        <v>9.310000000000002</v>
      </c>
      <c r="J117" s="17">
        <f t="shared" si="9"/>
        <v>95.375</v>
      </c>
      <c r="K117" s="17">
        <f t="shared" si="12"/>
        <v>86.065</v>
      </c>
      <c r="L117" s="18">
        <f t="shared" si="13"/>
        <v>-0.05376815121278494</v>
      </c>
    </row>
    <row r="118" spans="1:12" ht="12.75">
      <c r="A118" s="16">
        <v>5.5</v>
      </c>
      <c r="B118" s="17">
        <v>1.11</v>
      </c>
      <c r="C118" s="13">
        <v>43.4</v>
      </c>
      <c r="D118" s="13">
        <v>-39.7</v>
      </c>
      <c r="E118" s="13">
        <v>0.22</v>
      </c>
      <c r="F118" s="17">
        <f t="shared" si="7"/>
        <v>1.1000750000000001</v>
      </c>
      <c r="G118" s="17">
        <f t="shared" si="10"/>
        <v>11.000750000000002</v>
      </c>
      <c r="H118" s="12">
        <f t="shared" si="11"/>
        <v>3.9099099099099095</v>
      </c>
      <c r="I118" s="12">
        <f t="shared" si="8"/>
        <v>9.8</v>
      </c>
      <c r="J118" s="17">
        <f t="shared" si="9"/>
        <v>96.25</v>
      </c>
      <c r="K118" s="17">
        <f t="shared" si="12"/>
        <v>86.45</v>
      </c>
      <c r="L118" s="18">
        <f t="shared" si="13"/>
        <v>-0.049311383956366896</v>
      </c>
    </row>
    <row r="119" spans="1:12" ht="12.75">
      <c r="A119" s="16">
        <v>5.55</v>
      </c>
      <c r="B119" s="17">
        <v>1</v>
      </c>
      <c r="C119" s="13">
        <v>44.6</v>
      </c>
      <c r="D119" s="13">
        <v>-41.2</v>
      </c>
      <c r="E119" s="13">
        <v>0.22</v>
      </c>
      <c r="F119" s="17">
        <f t="shared" si="7"/>
        <v>0.9897</v>
      </c>
      <c r="G119" s="17">
        <f t="shared" si="10"/>
        <v>9.897</v>
      </c>
      <c r="H119" s="12">
        <f t="shared" si="11"/>
        <v>4.46</v>
      </c>
      <c r="I119" s="12">
        <f t="shared" si="8"/>
        <v>10.29</v>
      </c>
      <c r="J119" s="17">
        <f t="shared" si="9"/>
        <v>97.125</v>
      </c>
      <c r="K119" s="17">
        <f t="shared" si="12"/>
        <v>86.83500000000001</v>
      </c>
      <c r="L119" s="18">
        <f t="shared" si="13"/>
        <v>-0.057687029101195976</v>
      </c>
    </row>
    <row r="120" spans="1:12" ht="12.75">
      <c r="A120" s="16">
        <v>5.6</v>
      </c>
      <c r="B120" s="17">
        <v>0.99</v>
      </c>
      <c r="C120" s="13">
        <v>44.9</v>
      </c>
      <c r="D120" s="13">
        <v>-41.4</v>
      </c>
      <c r="E120" s="13">
        <v>0.22</v>
      </c>
      <c r="F120" s="17">
        <f t="shared" si="7"/>
        <v>0.97965</v>
      </c>
      <c r="G120" s="17">
        <f t="shared" si="10"/>
        <v>9.7965</v>
      </c>
      <c r="H120" s="12">
        <f t="shared" si="11"/>
        <v>4.5353535353535355</v>
      </c>
      <c r="I120" s="12">
        <f t="shared" si="8"/>
        <v>10.779999999999998</v>
      </c>
      <c r="J120" s="17">
        <f t="shared" si="9"/>
        <v>98</v>
      </c>
      <c r="K120" s="17">
        <f t="shared" si="12"/>
        <v>87.22</v>
      </c>
      <c r="L120" s="18">
        <f t="shared" si="13"/>
        <v>-0.0591844836386321</v>
      </c>
    </row>
    <row r="121" spans="1:12" ht="12.75">
      <c r="A121" s="16">
        <v>5.65</v>
      </c>
      <c r="B121" s="17">
        <v>1.01</v>
      </c>
      <c r="C121" s="13">
        <v>42.5</v>
      </c>
      <c r="D121" s="13">
        <v>-45.1</v>
      </c>
      <c r="E121" s="13">
        <v>0.22</v>
      </c>
      <c r="F121" s="17">
        <f t="shared" si="7"/>
        <v>0.998725</v>
      </c>
      <c r="G121" s="17">
        <f t="shared" si="10"/>
        <v>9.98725</v>
      </c>
      <c r="H121" s="12">
        <f t="shared" si="11"/>
        <v>4.207920792079208</v>
      </c>
      <c r="I121" s="12">
        <f t="shared" si="8"/>
        <v>11.270000000000005</v>
      </c>
      <c r="J121" s="17">
        <f t="shared" si="9"/>
        <v>98.875</v>
      </c>
      <c r="K121" s="17">
        <f t="shared" si="12"/>
        <v>87.60499999999999</v>
      </c>
      <c r="L121" s="18">
        <f t="shared" si="13"/>
        <v>-0.06264377396232705</v>
      </c>
    </row>
    <row r="122" spans="1:12" ht="12.75">
      <c r="A122" s="16">
        <v>5.7</v>
      </c>
      <c r="B122" s="17">
        <v>1</v>
      </c>
      <c r="C122" s="13">
        <v>37.9</v>
      </c>
      <c r="D122" s="13">
        <v>-48.8</v>
      </c>
      <c r="E122" s="13">
        <v>0.22</v>
      </c>
      <c r="F122" s="17">
        <f t="shared" si="7"/>
        <v>0.9878</v>
      </c>
      <c r="G122" s="17">
        <f t="shared" si="10"/>
        <v>9.878</v>
      </c>
      <c r="H122" s="12">
        <f t="shared" si="11"/>
        <v>3.79</v>
      </c>
      <c r="I122" s="12">
        <f t="shared" si="8"/>
        <v>11.760000000000003</v>
      </c>
      <c r="J122" s="17">
        <f t="shared" si="9"/>
        <v>99.75</v>
      </c>
      <c r="K122" s="17">
        <f t="shared" si="12"/>
        <v>87.99</v>
      </c>
      <c r="L122" s="18">
        <f t="shared" si="13"/>
        <v>-0.06819435842576432</v>
      </c>
    </row>
    <row r="123" spans="1:12" ht="12.75">
      <c r="A123" s="16">
        <v>5.75</v>
      </c>
      <c r="B123" s="17">
        <v>1</v>
      </c>
      <c r="C123" s="13">
        <v>34</v>
      </c>
      <c r="D123" s="13">
        <v>-51.3</v>
      </c>
      <c r="E123" s="13">
        <v>0.32</v>
      </c>
      <c r="F123" s="17">
        <f t="shared" si="7"/>
        <v>0.987175</v>
      </c>
      <c r="G123" s="17">
        <f t="shared" si="10"/>
        <v>9.87175</v>
      </c>
      <c r="H123" s="12">
        <f t="shared" si="11"/>
        <v>3.4</v>
      </c>
      <c r="I123" s="12">
        <f t="shared" si="8"/>
        <v>12.25</v>
      </c>
      <c r="J123" s="17">
        <f t="shared" si="9"/>
        <v>100.625</v>
      </c>
      <c r="K123" s="17">
        <f t="shared" si="12"/>
        <v>88.375</v>
      </c>
      <c r="L123" s="18">
        <f t="shared" si="13"/>
        <v>-0.07168236422085612</v>
      </c>
    </row>
    <row r="124" spans="1:12" ht="12.75">
      <c r="A124" s="16">
        <v>5.8</v>
      </c>
      <c r="B124" s="17">
        <v>1.01</v>
      </c>
      <c r="C124" s="13">
        <v>30.7</v>
      </c>
      <c r="D124" s="13">
        <v>-53.1</v>
      </c>
      <c r="E124" s="13">
        <v>0.32</v>
      </c>
      <c r="F124" s="17">
        <f t="shared" si="7"/>
        <v>0.996725</v>
      </c>
      <c r="G124" s="17">
        <f t="shared" si="10"/>
        <v>9.96725</v>
      </c>
      <c r="H124" s="12">
        <f t="shared" si="11"/>
        <v>3.0396039603960396</v>
      </c>
      <c r="I124" s="12">
        <f t="shared" si="8"/>
        <v>12.739999999999998</v>
      </c>
      <c r="J124" s="17">
        <f t="shared" si="9"/>
        <v>101.5</v>
      </c>
      <c r="K124" s="17">
        <f t="shared" si="12"/>
        <v>88.76</v>
      </c>
      <c r="L124" s="18">
        <f t="shared" si="13"/>
        <v>-0.0735457566533553</v>
      </c>
    </row>
    <row r="125" spans="1:12" ht="12.75">
      <c r="A125" s="16">
        <v>5.85</v>
      </c>
      <c r="B125" s="17">
        <v>1.04</v>
      </c>
      <c r="C125" s="13">
        <v>33.7</v>
      </c>
      <c r="D125" s="13">
        <v>-57.4</v>
      </c>
      <c r="E125" s="13">
        <v>0.32</v>
      </c>
      <c r="F125" s="17">
        <f t="shared" si="7"/>
        <v>1.02565</v>
      </c>
      <c r="G125" s="17">
        <f t="shared" si="10"/>
        <v>10.256499999999999</v>
      </c>
      <c r="H125" s="12">
        <f t="shared" si="11"/>
        <v>3.2403846153846154</v>
      </c>
      <c r="I125" s="12">
        <f t="shared" si="8"/>
        <v>13.229999999999997</v>
      </c>
      <c r="J125" s="17">
        <f t="shared" si="9"/>
        <v>102.375</v>
      </c>
      <c r="K125" s="17">
        <f t="shared" si="12"/>
        <v>89.14500000000001</v>
      </c>
      <c r="L125" s="18">
        <f t="shared" si="13"/>
        <v>-0.07649941783325662</v>
      </c>
    </row>
    <row r="126" spans="1:12" ht="12.75">
      <c r="A126" s="16">
        <v>5.9</v>
      </c>
      <c r="B126" s="17">
        <v>1.05</v>
      </c>
      <c r="C126" s="13">
        <v>29.6</v>
      </c>
      <c r="D126" s="13">
        <v>-61.3</v>
      </c>
      <c r="E126" s="13">
        <v>0.32</v>
      </c>
      <c r="F126" s="17">
        <f t="shared" si="7"/>
        <v>1.034675</v>
      </c>
      <c r="G126" s="17">
        <f t="shared" si="10"/>
        <v>10.34675</v>
      </c>
      <c r="H126" s="12">
        <f t="shared" si="11"/>
        <v>2.8190476190476192</v>
      </c>
      <c r="I126" s="12">
        <f t="shared" si="8"/>
        <v>13.720000000000004</v>
      </c>
      <c r="J126" s="17">
        <f t="shared" si="9"/>
        <v>103.25</v>
      </c>
      <c r="K126" s="17">
        <f t="shared" si="12"/>
        <v>89.53</v>
      </c>
      <c r="L126" s="18">
        <f t="shared" si="13"/>
        <v>-0.08054325361677</v>
      </c>
    </row>
    <row r="127" spans="1:12" ht="12.75">
      <c r="A127" s="16">
        <v>5.95</v>
      </c>
      <c r="B127" s="17">
        <v>1.02</v>
      </c>
      <c r="C127" s="13">
        <v>30.7</v>
      </c>
      <c r="D127" s="13">
        <v>-65.1</v>
      </c>
      <c r="E127" s="13">
        <v>0.32</v>
      </c>
      <c r="F127" s="17">
        <f t="shared" si="7"/>
        <v>1.003725</v>
      </c>
      <c r="G127" s="17">
        <f t="shared" si="10"/>
        <v>10.03725</v>
      </c>
      <c r="H127" s="12">
        <f t="shared" si="11"/>
        <v>3.0098039215686274</v>
      </c>
      <c r="I127" s="12">
        <f t="shared" si="8"/>
        <v>14.210000000000003</v>
      </c>
      <c r="J127" s="17">
        <f t="shared" si="9"/>
        <v>104.125</v>
      </c>
      <c r="K127" s="17">
        <f t="shared" si="12"/>
        <v>89.91499999999999</v>
      </c>
      <c r="L127" s="18">
        <f t="shared" si="13"/>
        <v>-0.08816140506891952</v>
      </c>
    </row>
    <row r="128" spans="1:12" ht="12.75">
      <c r="A128" s="16">
        <v>6</v>
      </c>
      <c r="B128" s="17">
        <v>1.06</v>
      </c>
      <c r="C128" s="13">
        <v>27.1</v>
      </c>
      <c r="D128" s="13">
        <v>-74.7</v>
      </c>
      <c r="E128" s="13">
        <v>0.35</v>
      </c>
      <c r="F128" s="17">
        <f t="shared" si="7"/>
        <v>1.041325</v>
      </c>
      <c r="G128" s="17">
        <f t="shared" si="10"/>
        <v>10.413250000000001</v>
      </c>
      <c r="H128" s="12">
        <f t="shared" si="11"/>
        <v>2.5566037735849054</v>
      </c>
      <c r="I128" s="12">
        <f t="shared" si="8"/>
        <v>14.700000000000001</v>
      </c>
      <c r="J128" s="17">
        <f t="shared" si="9"/>
        <v>105</v>
      </c>
      <c r="K128" s="17">
        <f t="shared" si="12"/>
        <v>90.3</v>
      </c>
      <c r="L128" s="18">
        <f t="shared" si="13"/>
        <v>-0.09547966785037247</v>
      </c>
    </row>
    <row r="129" spans="1:12" ht="12.75">
      <c r="A129" s="16">
        <v>6.05</v>
      </c>
      <c r="B129" s="17">
        <v>1.2</v>
      </c>
      <c r="C129" s="13">
        <v>27.3</v>
      </c>
      <c r="D129" s="13">
        <v>-50.4</v>
      </c>
      <c r="E129" s="13">
        <v>0.33</v>
      </c>
      <c r="F129" s="17">
        <f t="shared" si="7"/>
        <v>1.1874</v>
      </c>
      <c r="G129" s="17">
        <f t="shared" si="10"/>
        <v>11.874</v>
      </c>
      <c r="H129" s="12">
        <f t="shared" si="11"/>
        <v>2.275</v>
      </c>
      <c r="I129" s="12">
        <f t="shared" si="8"/>
        <v>15.19</v>
      </c>
      <c r="J129" s="17">
        <f t="shared" si="9"/>
        <v>105.875</v>
      </c>
      <c r="K129" s="17">
        <f t="shared" si="12"/>
        <v>90.685</v>
      </c>
      <c r="L129" s="18">
        <f t="shared" si="13"/>
        <v>-0.060645847298952865</v>
      </c>
    </row>
    <row r="130" spans="1:12" ht="12.75">
      <c r="A130" s="16">
        <v>6.1</v>
      </c>
      <c r="B130" s="17">
        <v>1.22</v>
      </c>
      <c r="C130" s="13">
        <v>28.2</v>
      </c>
      <c r="D130" s="13">
        <v>-63.1</v>
      </c>
      <c r="E130" s="13">
        <v>0.33</v>
      </c>
      <c r="F130" s="17">
        <f t="shared" si="7"/>
        <v>1.2042249999999999</v>
      </c>
      <c r="G130" s="17">
        <f t="shared" si="10"/>
        <v>12.04225</v>
      </c>
      <c r="H130" s="12">
        <f t="shared" si="11"/>
        <v>2.3114754098360657</v>
      </c>
      <c r="I130" s="12">
        <f t="shared" si="8"/>
        <v>15.679999999999998</v>
      </c>
      <c r="J130" s="17">
        <f t="shared" si="9"/>
        <v>106.75</v>
      </c>
      <c r="K130" s="17">
        <f t="shared" si="12"/>
        <v>91.07000000000001</v>
      </c>
      <c r="L130" s="18">
        <f t="shared" si="13"/>
        <v>-0.07178295633157931</v>
      </c>
    </row>
    <row r="131" spans="1:12" ht="12.75">
      <c r="A131" s="16">
        <v>6.15</v>
      </c>
      <c r="B131" s="17">
        <v>1.16</v>
      </c>
      <c r="C131" s="13">
        <v>28.2</v>
      </c>
      <c r="D131" s="13">
        <v>-66.6</v>
      </c>
      <c r="E131" s="13">
        <v>0.35</v>
      </c>
      <c r="F131" s="17">
        <f t="shared" si="7"/>
        <v>1.1433499999999999</v>
      </c>
      <c r="G131" s="17">
        <f t="shared" si="10"/>
        <v>11.433499999999999</v>
      </c>
      <c r="H131" s="12">
        <f t="shared" si="11"/>
        <v>2.4310344827586206</v>
      </c>
      <c r="I131" s="12">
        <f t="shared" si="8"/>
        <v>16.170000000000005</v>
      </c>
      <c r="J131" s="17">
        <f t="shared" si="9"/>
        <v>107.625</v>
      </c>
      <c r="K131" s="17">
        <f t="shared" si="12"/>
        <v>91.455</v>
      </c>
      <c r="L131" s="18">
        <f t="shared" si="13"/>
        <v>-0.07991503536170316</v>
      </c>
    </row>
    <row r="132" spans="1:12" ht="12.75">
      <c r="A132" s="16">
        <v>6.2</v>
      </c>
      <c r="B132" s="17">
        <v>1.1</v>
      </c>
      <c r="C132" s="13">
        <v>25.3</v>
      </c>
      <c r="D132" s="13">
        <v>-70.8</v>
      </c>
      <c r="E132" s="13">
        <v>0.45</v>
      </c>
      <c r="F132" s="17">
        <f t="shared" si="7"/>
        <v>1.0823</v>
      </c>
      <c r="G132" s="17">
        <f t="shared" si="10"/>
        <v>10.823</v>
      </c>
      <c r="H132" s="12">
        <f t="shared" si="11"/>
        <v>2.3000000000000003</v>
      </c>
      <c r="I132" s="12">
        <f t="shared" si="8"/>
        <v>16.660000000000004</v>
      </c>
      <c r="J132" s="17">
        <f t="shared" si="9"/>
        <v>108.5</v>
      </c>
      <c r="K132" s="17">
        <f t="shared" si="12"/>
        <v>91.84</v>
      </c>
      <c r="L132" s="18">
        <f t="shared" si="13"/>
        <v>-0.08981310330663382</v>
      </c>
    </row>
    <row r="133" spans="1:12" ht="12.75">
      <c r="A133" s="16">
        <v>6.25</v>
      </c>
      <c r="B133" s="17">
        <v>1.02</v>
      </c>
      <c r="C133" s="13">
        <v>28.8</v>
      </c>
      <c r="D133" s="13">
        <v>-72.7</v>
      </c>
      <c r="E133" s="13">
        <v>0.45</v>
      </c>
      <c r="F133" s="17">
        <f t="shared" si="7"/>
        <v>1.001825</v>
      </c>
      <c r="G133" s="17">
        <f t="shared" si="10"/>
        <v>10.01825</v>
      </c>
      <c r="H133" s="12">
        <f t="shared" si="11"/>
        <v>2.823529411764706</v>
      </c>
      <c r="I133" s="12">
        <f t="shared" si="8"/>
        <v>17.150000000000002</v>
      </c>
      <c r="J133" s="17">
        <f t="shared" si="9"/>
        <v>109.375</v>
      </c>
      <c r="K133" s="17">
        <f t="shared" si="12"/>
        <v>92.225</v>
      </c>
      <c r="L133" s="18">
        <f t="shared" si="13"/>
        <v>-0.10067790912656173</v>
      </c>
    </row>
    <row r="134" spans="1:12" ht="12.75">
      <c r="A134" s="16">
        <v>6.3</v>
      </c>
      <c r="B134" s="17">
        <v>1.11</v>
      </c>
      <c r="C134" s="13">
        <v>31.8</v>
      </c>
      <c r="D134" s="13">
        <v>-74.9</v>
      </c>
      <c r="E134" s="13">
        <v>0.45</v>
      </c>
      <c r="F134" s="17">
        <f t="shared" si="7"/>
        <v>1.091275</v>
      </c>
      <c r="G134" s="17">
        <f t="shared" si="10"/>
        <v>10.912749999999999</v>
      </c>
      <c r="H134" s="12">
        <f t="shared" si="11"/>
        <v>2.8648648648648645</v>
      </c>
      <c r="I134" s="12">
        <f t="shared" si="8"/>
        <v>17.64</v>
      </c>
      <c r="J134" s="17">
        <f t="shared" si="9"/>
        <v>110.25</v>
      </c>
      <c r="K134" s="17">
        <f t="shared" si="12"/>
        <v>92.61</v>
      </c>
      <c r="L134" s="18">
        <f t="shared" si="13"/>
        <v>-0.09432991004306719</v>
      </c>
    </row>
    <row r="135" spans="1:12" ht="12.75">
      <c r="A135" s="16">
        <v>6.35</v>
      </c>
      <c r="B135" s="17">
        <v>1.18</v>
      </c>
      <c r="C135" s="13">
        <v>39.2</v>
      </c>
      <c r="D135" s="13">
        <v>-76.6</v>
      </c>
      <c r="E135" s="13">
        <v>0.45</v>
      </c>
      <c r="F135" s="17">
        <f t="shared" si="7"/>
        <v>1.16085</v>
      </c>
      <c r="G135" s="17">
        <f t="shared" si="10"/>
        <v>11.6085</v>
      </c>
      <c r="H135" s="12">
        <f t="shared" si="11"/>
        <v>3.322033898305085</v>
      </c>
      <c r="I135" s="12">
        <f t="shared" si="8"/>
        <v>18.13</v>
      </c>
      <c r="J135" s="17">
        <f t="shared" si="9"/>
        <v>111.125</v>
      </c>
      <c r="K135" s="17">
        <f t="shared" si="12"/>
        <v>92.995</v>
      </c>
      <c r="L135" s="18">
        <f t="shared" si="13"/>
        <v>-0.09024268260734954</v>
      </c>
    </row>
    <row r="136" spans="1:12" ht="12.75">
      <c r="A136" s="16">
        <v>6.4</v>
      </c>
      <c r="B136" s="17">
        <v>1.08</v>
      </c>
      <c r="C136" s="13">
        <v>32.1</v>
      </c>
      <c r="D136" s="13">
        <v>-79.7</v>
      </c>
      <c r="E136" s="13">
        <v>0.45</v>
      </c>
      <c r="F136" s="17">
        <f t="shared" si="7"/>
        <v>1.060075</v>
      </c>
      <c r="G136" s="17">
        <f t="shared" si="10"/>
        <v>10.600750000000001</v>
      </c>
      <c r="H136" s="12">
        <f t="shared" si="11"/>
        <v>2.9722222222222223</v>
      </c>
      <c r="I136" s="12">
        <f t="shared" si="8"/>
        <v>18.620000000000005</v>
      </c>
      <c r="J136" s="17">
        <f t="shared" si="9"/>
        <v>112</v>
      </c>
      <c r="K136" s="17">
        <f t="shared" si="12"/>
        <v>93.38</v>
      </c>
      <c r="L136" s="18">
        <f t="shared" si="13"/>
        <v>-0.10370487566911901</v>
      </c>
    </row>
    <row r="137" spans="1:12" ht="12.75">
      <c r="A137" s="16">
        <v>6.45</v>
      </c>
      <c r="B137" s="17">
        <v>1.05</v>
      </c>
      <c r="C137" s="13">
        <v>31.9</v>
      </c>
      <c r="D137" s="13">
        <v>-79.8</v>
      </c>
      <c r="E137" s="13">
        <v>0.45</v>
      </c>
      <c r="F137" s="17">
        <f t="shared" si="7"/>
        <v>1.0300500000000001</v>
      </c>
      <c r="G137" s="17">
        <f t="shared" si="10"/>
        <v>10.300500000000001</v>
      </c>
      <c r="H137" s="12">
        <f t="shared" si="11"/>
        <v>3.038095238095238</v>
      </c>
      <c r="I137" s="12">
        <f t="shared" si="8"/>
        <v>19.110000000000003</v>
      </c>
      <c r="J137" s="17">
        <f t="shared" si="9"/>
        <v>112.875</v>
      </c>
      <c r="K137" s="17">
        <f t="shared" si="12"/>
        <v>93.765</v>
      </c>
      <c r="L137" s="18">
        <f t="shared" si="13"/>
        <v>-0.10784201488265596</v>
      </c>
    </row>
    <row r="138" spans="1:12" ht="12.75">
      <c r="A138" s="16">
        <v>6.5</v>
      </c>
      <c r="B138" s="17">
        <v>1.13</v>
      </c>
      <c r="C138" s="13">
        <v>30.6</v>
      </c>
      <c r="D138" s="13">
        <v>-80.2</v>
      </c>
      <c r="E138" s="13">
        <v>0.45</v>
      </c>
      <c r="F138" s="17">
        <f t="shared" si="7"/>
        <v>1.10995</v>
      </c>
      <c r="G138" s="17">
        <f t="shared" si="10"/>
        <v>11.099499999999999</v>
      </c>
      <c r="H138" s="12">
        <f t="shared" si="11"/>
        <v>2.7079646017699117</v>
      </c>
      <c r="I138" s="12">
        <f t="shared" si="8"/>
        <v>19.6</v>
      </c>
      <c r="J138" s="17">
        <f t="shared" si="9"/>
        <v>113.75</v>
      </c>
      <c r="K138" s="17">
        <f t="shared" si="12"/>
        <v>94.15</v>
      </c>
      <c r="L138" s="18">
        <f t="shared" si="13"/>
        <v>-0.10018068660911464</v>
      </c>
    </row>
    <row r="139" spans="1:12" ht="12.75">
      <c r="A139" s="16">
        <v>6.55</v>
      </c>
      <c r="B139" s="17">
        <v>1.17</v>
      </c>
      <c r="C139" s="13">
        <v>32.7</v>
      </c>
      <c r="D139" s="13">
        <v>-82.3</v>
      </c>
      <c r="E139" s="13">
        <v>0.45</v>
      </c>
      <c r="F139" s="17">
        <f t="shared" si="7"/>
        <v>1.149425</v>
      </c>
      <c r="G139" s="17">
        <f t="shared" si="10"/>
        <v>11.49425</v>
      </c>
      <c r="H139" s="12">
        <f t="shared" si="11"/>
        <v>2.794871794871795</v>
      </c>
      <c r="I139" s="12">
        <f t="shared" si="8"/>
        <v>20.09</v>
      </c>
      <c r="J139" s="17">
        <f t="shared" si="9"/>
        <v>114.625</v>
      </c>
      <c r="K139" s="17">
        <f t="shared" si="12"/>
        <v>94.535</v>
      </c>
      <c r="L139" s="18">
        <f t="shared" si="13"/>
        <v>-0.09894665635871666</v>
      </c>
    </row>
    <row r="140" spans="1:12" ht="12.75">
      <c r="A140" s="16">
        <v>6.6</v>
      </c>
      <c r="B140" s="17">
        <v>1.04</v>
      </c>
      <c r="C140" s="13">
        <v>34.8</v>
      </c>
      <c r="D140" s="13">
        <v>-81.5</v>
      </c>
      <c r="E140" s="13">
        <v>0.45</v>
      </c>
      <c r="F140" s="17">
        <f aca="true" t="shared" si="14" ref="F140:F203">B140+((D140*(1-$C$8))/1000)</f>
        <v>1.019625</v>
      </c>
      <c r="G140" s="17">
        <f t="shared" si="10"/>
        <v>10.19625</v>
      </c>
      <c r="H140" s="12">
        <f t="shared" si="11"/>
        <v>3.346153846153846</v>
      </c>
      <c r="I140" s="12">
        <f aca="true" t="shared" si="15" ref="I140:I203">IF(A140&lt;$F$8,0,(A140-$F$8)*9.8)</f>
        <v>20.58</v>
      </c>
      <c r="J140" s="17">
        <f aca="true" t="shared" si="16" ref="J140:J203">$I$8*A140</f>
        <v>115.5</v>
      </c>
      <c r="K140" s="17">
        <f t="shared" si="12"/>
        <v>94.92</v>
      </c>
      <c r="L140" s="18">
        <f t="shared" si="13"/>
        <v>-0.11290474215401632</v>
      </c>
    </row>
    <row r="141" spans="1:12" ht="12.75">
      <c r="A141" s="16">
        <v>6.65</v>
      </c>
      <c r="B141" s="17">
        <v>0.98</v>
      </c>
      <c r="C141" s="13">
        <v>40.9</v>
      </c>
      <c r="D141" s="13">
        <v>-81.4</v>
      </c>
      <c r="E141" s="13">
        <v>0.45</v>
      </c>
      <c r="F141" s="17">
        <f t="shared" si="14"/>
        <v>0.95965</v>
      </c>
      <c r="G141" s="17">
        <f aca="true" t="shared" si="17" ref="G141:G204">F141*10</f>
        <v>9.5965</v>
      </c>
      <c r="H141" s="12">
        <f aca="true" t="shared" si="18" ref="H141:H204">C141/(B141*10)</f>
        <v>4.173469387755102</v>
      </c>
      <c r="I141" s="12">
        <f t="shared" si="15"/>
        <v>21.070000000000004</v>
      </c>
      <c r="J141" s="17">
        <f t="shared" si="16"/>
        <v>116.375</v>
      </c>
      <c r="K141" s="17">
        <f aca="true" t="shared" si="19" ref="K141:K204">J141-I141</f>
        <v>95.30499999999999</v>
      </c>
      <c r="L141" s="18">
        <f aca="true" t="shared" si="20" ref="L141:L204">(D141-I141)/((F141*1000)-J141)</f>
        <v>-0.12151433399543449</v>
      </c>
    </row>
    <row r="142" spans="1:12" ht="12.75">
      <c r="A142" s="16">
        <v>6.7</v>
      </c>
      <c r="B142" s="17">
        <v>1.02</v>
      </c>
      <c r="C142" s="13">
        <v>37</v>
      </c>
      <c r="D142" s="13">
        <v>-82.3</v>
      </c>
      <c r="E142" s="13">
        <v>0.59</v>
      </c>
      <c r="F142" s="17">
        <f t="shared" si="14"/>
        <v>0.999425</v>
      </c>
      <c r="G142" s="17">
        <f t="shared" si="17"/>
        <v>9.994250000000001</v>
      </c>
      <c r="H142" s="12">
        <f t="shared" si="18"/>
        <v>3.6274509803921573</v>
      </c>
      <c r="I142" s="12">
        <f t="shared" si="15"/>
        <v>21.560000000000002</v>
      </c>
      <c r="J142" s="17">
        <f t="shared" si="16"/>
        <v>117.25</v>
      </c>
      <c r="K142" s="17">
        <f t="shared" si="19"/>
        <v>95.69</v>
      </c>
      <c r="L142" s="18">
        <f t="shared" si="20"/>
        <v>-0.11773174256808457</v>
      </c>
    </row>
    <row r="143" spans="1:12" ht="12.75">
      <c r="A143" s="16">
        <v>6.75</v>
      </c>
      <c r="B143" s="17">
        <v>1.03</v>
      </c>
      <c r="C143" s="13">
        <v>35.5</v>
      </c>
      <c r="D143" s="13">
        <v>-83.4</v>
      </c>
      <c r="E143" s="13">
        <v>0.6</v>
      </c>
      <c r="F143" s="17">
        <f t="shared" si="14"/>
        <v>1.00915</v>
      </c>
      <c r="G143" s="17">
        <f t="shared" si="17"/>
        <v>10.0915</v>
      </c>
      <c r="H143" s="12">
        <f t="shared" si="18"/>
        <v>3.4466019417475726</v>
      </c>
      <c r="I143" s="12">
        <f t="shared" si="15"/>
        <v>22.05</v>
      </c>
      <c r="J143" s="17">
        <f t="shared" si="16"/>
        <v>118.125</v>
      </c>
      <c r="K143" s="17">
        <f t="shared" si="19"/>
        <v>96.075</v>
      </c>
      <c r="L143" s="18">
        <f t="shared" si="20"/>
        <v>-0.11834684773154514</v>
      </c>
    </row>
    <row r="144" spans="1:12" ht="12.75">
      <c r="A144" s="16">
        <v>6.8</v>
      </c>
      <c r="B144" s="17">
        <v>1.14</v>
      </c>
      <c r="C144" s="13">
        <v>35.5</v>
      </c>
      <c r="D144" s="13">
        <v>-83</v>
      </c>
      <c r="E144" s="13">
        <v>0.6</v>
      </c>
      <c r="F144" s="17">
        <f t="shared" si="14"/>
        <v>1.1192499999999999</v>
      </c>
      <c r="G144" s="17">
        <f t="shared" si="17"/>
        <v>11.192499999999999</v>
      </c>
      <c r="H144" s="12">
        <f t="shared" si="18"/>
        <v>3.114035087719299</v>
      </c>
      <c r="I144" s="12">
        <f t="shared" si="15"/>
        <v>22.54</v>
      </c>
      <c r="J144" s="17">
        <f t="shared" si="16"/>
        <v>119</v>
      </c>
      <c r="K144" s="17">
        <f t="shared" si="19"/>
        <v>96.46000000000001</v>
      </c>
      <c r="L144" s="18">
        <f t="shared" si="20"/>
        <v>-0.10551362159460137</v>
      </c>
    </row>
    <row r="145" spans="1:12" ht="12.75">
      <c r="A145" s="16">
        <v>6.85</v>
      </c>
      <c r="B145" s="17">
        <v>1.51</v>
      </c>
      <c r="C145" s="13">
        <v>32.8</v>
      </c>
      <c r="D145" s="13">
        <v>-83.8</v>
      </c>
      <c r="E145" s="13">
        <v>0.6</v>
      </c>
      <c r="F145" s="17">
        <f t="shared" si="14"/>
        <v>1.48905</v>
      </c>
      <c r="G145" s="17">
        <f t="shared" si="17"/>
        <v>14.8905</v>
      </c>
      <c r="H145" s="12">
        <f t="shared" si="18"/>
        <v>2.172185430463576</v>
      </c>
      <c r="I145" s="12">
        <f t="shared" si="15"/>
        <v>23.029999999999998</v>
      </c>
      <c r="J145" s="17">
        <f t="shared" si="16"/>
        <v>119.875</v>
      </c>
      <c r="K145" s="17">
        <f t="shared" si="19"/>
        <v>96.845</v>
      </c>
      <c r="L145" s="18">
        <f t="shared" si="20"/>
        <v>-0.07802508810049848</v>
      </c>
    </row>
    <row r="146" spans="1:12" ht="12.75">
      <c r="A146" s="16">
        <v>6.9</v>
      </c>
      <c r="B146" s="17">
        <v>1.5</v>
      </c>
      <c r="C146" s="13">
        <v>35.7</v>
      </c>
      <c r="D146" s="13">
        <v>-83.2</v>
      </c>
      <c r="E146" s="13">
        <v>0.6</v>
      </c>
      <c r="F146" s="17">
        <f t="shared" si="14"/>
        <v>1.4792</v>
      </c>
      <c r="G146" s="17">
        <f t="shared" si="17"/>
        <v>14.792000000000002</v>
      </c>
      <c r="H146" s="12">
        <f t="shared" si="18"/>
        <v>2.3800000000000003</v>
      </c>
      <c r="I146" s="12">
        <f t="shared" si="15"/>
        <v>23.520000000000007</v>
      </c>
      <c r="J146" s="17">
        <f t="shared" si="16"/>
        <v>120.75</v>
      </c>
      <c r="K146" s="17">
        <f t="shared" si="19"/>
        <v>97.22999999999999</v>
      </c>
      <c r="L146" s="18">
        <f t="shared" si="20"/>
        <v>-0.07856012367035961</v>
      </c>
    </row>
    <row r="147" spans="1:12" ht="12.75">
      <c r="A147" s="16">
        <v>6.95</v>
      </c>
      <c r="B147" s="17">
        <v>1.3</v>
      </c>
      <c r="C147" s="13">
        <v>38.2</v>
      </c>
      <c r="D147" s="13">
        <v>-82.2</v>
      </c>
      <c r="E147" s="13">
        <v>0.6</v>
      </c>
      <c r="F147" s="17">
        <f t="shared" si="14"/>
        <v>1.27945</v>
      </c>
      <c r="G147" s="17">
        <f t="shared" si="17"/>
        <v>12.7945</v>
      </c>
      <c r="H147" s="12">
        <f t="shared" si="18"/>
        <v>2.9384615384615387</v>
      </c>
      <c r="I147" s="12">
        <f t="shared" si="15"/>
        <v>24.010000000000005</v>
      </c>
      <c r="J147" s="17">
        <f t="shared" si="16"/>
        <v>121.625</v>
      </c>
      <c r="K147" s="17">
        <f t="shared" si="19"/>
        <v>97.615</v>
      </c>
      <c r="L147" s="18">
        <f t="shared" si="20"/>
        <v>-0.09173234297065619</v>
      </c>
    </row>
    <row r="148" spans="1:12" ht="12.75">
      <c r="A148" s="16">
        <v>7</v>
      </c>
      <c r="B148" s="17">
        <v>1.12</v>
      </c>
      <c r="C148" s="13">
        <v>38.4</v>
      </c>
      <c r="D148" s="13">
        <v>-82.7</v>
      </c>
      <c r="E148" s="13">
        <v>0.6</v>
      </c>
      <c r="F148" s="17">
        <f t="shared" si="14"/>
        <v>1.099325</v>
      </c>
      <c r="G148" s="17">
        <f t="shared" si="17"/>
        <v>10.993250000000002</v>
      </c>
      <c r="H148" s="12">
        <f t="shared" si="18"/>
        <v>3.428571428571428</v>
      </c>
      <c r="I148" s="12">
        <f t="shared" si="15"/>
        <v>24.5</v>
      </c>
      <c r="J148" s="17">
        <f t="shared" si="16"/>
        <v>122.5</v>
      </c>
      <c r="K148" s="17">
        <f t="shared" si="19"/>
        <v>98</v>
      </c>
      <c r="L148" s="18">
        <f t="shared" si="20"/>
        <v>-0.10974330100069102</v>
      </c>
    </row>
    <row r="149" spans="1:12" ht="12.75">
      <c r="A149" s="16">
        <v>7.05</v>
      </c>
      <c r="B149" s="17">
        <v>1.06</v>
      </c>
      <c r="C149" s="13">
        <v>40.3</v>
      </c>
      <c r="D149" s="13">
        <v>-9.7</v>
      </c>
      <c r="E149" s="13">
        <v>0.67</v>
      </c>
      <c r="F149" s="17">
        <f t="shared" si="14"/>
        <v>1.0575750000000002</v>
      </c>
      <c r="G149" s="17">
        <f t="shared" si="17"/>
        <v>10.575750000000001</v>
      </c>
      <c r="H149" s="12">
        <f t="shared" si="18"/>
        <v>3.8018867924528292</v>
      </c>
      <c r="I149" s="12">
        <f t="shared" si="15"/>
        <v>24.99</v>
      </c>
      <c r="J149" s="17">
        <f t="shared" si="16"/>
        <v>123.375</v>
      </c>
      <c r="K149" s="17">
        <f t="shared" si="19"/>
        <v>98.385</v>
      </c>
      <c r="L149" s="18">
        <f t="shared" si="20"/>
        <v>-0.037133376150717184</v>
      </c>
    </row>
    <row r="150" spans="1:12" ht="12.75">
      <c r="A150" s="16">
        <v>7.1</v>
      </c>
      <c r="B150" s="17">
        <v>1.06</v>
      </c>
      <c r="C150" s="13">
        <v>40.7</v>
      </c>
      <c r="D150" s="13">
        <v>-43.9</v>
      </c>
      <c r="E150" s="13">
        <v>0.67</v>
      </c>
      <c r="F150" s="17">
        <f t="shared" si="14"/>
        <v>1.049025</v>
      </c>
      <c r="G150" s="17">
        <f t="shared" si="17"/>
        <v>10.490250000000001</v>
      </c>
      <c r="H150" s="12">
        <f t="shared" si="18"/>
        <v>3.839622641509434</v>
      </c>
      <c r="I150" s="12">
        <f t="shared" si="15"/>
        <v>25.479999999999997</v>
      </c>
      <c r="J150" s="17">
        <f t="shared" si="16"/>
        <v>124.25</v>
      </c>
      <c r="K150" s="17">
        <f t="shared" si="19"/>
        <v>98.77000000000001</v>
      </c>
      <c r="L150" s="18">
        <f t="shared" si="20"/>
        <v>-0.0750236544024222</v>
      </c>
    </row>
    <row r="151" spans="1:12" ht="12.75">
      <c r="A151" s="16">
        <v>7.15</v>
      </c>
      <c r="B151" s="17">
        <v>1.05</v>
      </c>
      <c r="C151" s="13">
        <v>41.3</v>
      </c>
      <c r="D151" s="13">
        <v>-53.2</v>
      </c>
      <c r="E151" s="13">
        <v>0.67</v>
      </c>
      <c r="F151" s="17">
        <f t="shared" si="14"/>
        <v>1.0367</v>
      </c>
      <c r="G151" s="17">
        <f t="shared" si="17"/>
        <v>10.366999999999999</v>
      </c>
      <c r="H151" s="12">
        <f t="shared" si="18"/>
        <v>3.933333333333333</v>
      </c>
      <c r="I151" s="12">
        <f t="shared" si="15"/>
        <v>25.970000000000006</v>
      </c>
      <c r="J151" s="17">
        <f t="shared" si="16"/>
        <v>125.125</v>
      </c>
      <c r="K151" s="17">
        <f t="shared" si="19"/>
        <v>99.155</v>
      </c>
      <c r="L151" s="18">
        <f t="shared" si="20"/>
        <v>-0.08684968324054522</v>
      </c>
    </row>
    <row r="152" spans="1:12" ht="12.75">
      <c r="A152" s="16">
        <v>7.2</v>
      </c>
      <c r="B152" s="17">
        <v>1.06</v>
      </c>
      <c r="C152" s="13">
        <v>38.8</v>
      </c>
      <c r="D152" s="13">
        <v>-58.4</v>
      </c>
      <c r="E152" s="13">
        <v>0.67</v>
      </c>
      <c r="F152" s="17">
        <f t="shared" si="14"/>
        <v>1.0454</v>
      </c>
      <c r="G152" s="17">
        <f t="shared" si="17"/>
        <v>10.454</v>
      </c>
      <c r="H152" s="12">
        <f t="shared" si="18"/>
        <v>3.6603773584905652</v>
      </c>
      <c r="I152" s="12">
        <f t="shared" si="15"/>
        <v>26.460000000000004</v>
      </c>
      <c r="J152" s="17">
        <f t="shared" si="16"/>
        <v>126</v>
      </c>
      <c r="K152" s="17">
        <f t="shared" si="19"/>
        <v>99.53999999999999</v>
      </c>
      <c r="L152" s="18">
        <f t="shared" si="20"/>
        <v>-0.09229932564716119</v>
      </c>
    </row>
    <row r="153" spans="1:12" ht="12.75">
      <c r="A153" s="16">
        <v>7.25</v>
      </c>
      <c r="B153" s="17">
        <v>1.09</v>
      </c>
      <c r="C153" s="13">
        <v>36.9</v>
      </c>
      <c r="D153" s="13">
        <v>-60.7</v>
      </c>
      <c r="E153" s="13">
        <v>0.7</v>
      </c>
      <c r="F153" s="17">
        <f t="shared" si="14"/>
        <v>1.0748250000000001</v>
      </c>
      <c r="G153" s="17">
        <f t="shared" si="17"/>
        <v>10.748250000000002</v>
      </c>
      <c r="H153" s="12">
        <f t="shared" si="18"/>
        <v>3.385321100917431</v>
      </c>
      <c r="I153" s="12">
        <f t="shared" si="15"/>
        <v>26.950000000000003</v>
      </c>
      <c r="J153" s="17">
        <f t="shared" si="16"/>
        <v>126.875</v>
      </c>
      <c r="K153" s="17">
        <f t="shared" si="19"/>
        <v>99.925</v>
      </c>
      <c r="L153" s="18">
        <f t="shared" si="20"/>
        <v>-0.09246268263094046</v>
      </c>
    </row>
    <row r="154" spans="1:12" ht="12.75">
      <c r="A154" s="16">
        <v>7.3</v>
      </c>
      <c r="B154" s="17">
        <v>1.1</v>
      </c>
      <c r="C154" s="13">
        <v>33.4</v>
      </c>
      <c r="D154" s="13">
        <v>-62.6</v>
      </c>
      <c r="E154" s="13">
        <v>0.71</v>
      </c>
      <c r="F154" s="17">
        <f t="shared" si="14"/>
        <v>1.0843500000000001</v>
      </c>
      <c r="G154" s="17">
        <f t="shared" si="17"/>
        <v>10.843500000000002</v>
      </c>
      <c r="H154" s="12">
        <f t="shared" si="18"/>
        <v>3.036363636363636</v>
      </c>
      <c r="I154" s="12">
        <f t="shared" si="15"/>
        <v>27.44</v>
      </c>
      <c r="J154" s="17">
        <f t="shared" si="16"/>
        <v>127.75</v>
      </c>
      <c r="K154" s="17">
        <f t="shared" si="19"/>
        <v>100.31</v>
      </c>
      <c r="L154" s="18">
        <f t="shared" si="20"/>
        <v>-0.09412502613422538</v>
      </c>
    </row>
    <row r="155" spans="1:12" ht="12.75">
      <c r="A155" s="16">
        <v>7.35</v>
      </c>
      <c r="B155" s="17">
        <v>1.14</v>
      </c>
      <c r="C155" s="13">
        <v>30</v>
      </c>
      <c r="D155" s="13">
        <v>-64.9</v>
      </c>
      <c r="E155" s="13">
        <v>0.71</v>
      </c>
      <c r="F155" s="17">
        <f t="shared" si="14"/>
        <v>1.123775</v>
      </c>
      <c r="G155" s="17">
        <f t="shared" si="17"/>
        <v>11.23775</v>
      </c>
      <c r="H155" s="12">
        <f t="shared" si="18"/>
        <v>2.6315789473684212</v>
      </c>
      <c r="I155" s="12">
        <f t="shared" si="15"/>
        <v>27.93</v>
      </c>
      <c r="J155" s="17">
        <f t="shared" si="16"/>
        <v>128.625</v>
      </c>
      <c r="K155" s="17">
        <f t="shared" si="19"/>
        <v>100.695</v>
      </c>
      <c r="L155" s="18">
        <f t="shared" si="20"/>
        <v>-0.09328241973571826</v>
      </c>
    </row>
    <row r="156" spans="1:12" ht="12.75">
      <c r="A156" s="16">
        <v>7.4</v>
      </c>
      <c r="B156" s="17">
        <v>1.21</v>
      </c>
      <c r="C156" s="13">
        <v>27.5</v>
      </c>
      <c r="D156" s="13">
        <v>-67.6</v>
      </c>
      <c r="E156" s="13">
        <v>0.71</v>
      </c>
      <c r="F156" s="17">
        <f t="shared" si="14"/>
        <v>1.1931</v>
      </c>
      <c r="G156" s="17">
        <f t="shared" si="17"/>
        <v>11.931000000000001</v>
      </c>
      <c r="H156" s="12">
        <f t="shared" si="18"/>
        <v>2.272727272727273</v>
      </c>
      <c r="I156" s="12">
        <f t="shared" si="15"/>
        <v>28.420000000000005</v>
      </c>
      <c r="J156" s="17">
        <f t="shared" si="16"/>
        <v>129.5</v>
      </c>
      <c r="K156" s="17">
        <f t="shared" si="19"/>
        <v>101.08</v>
      </c>
      <c r="L156" s="18">
        <f t="shared" si="20"/>
        <v>-0.09027830011282435</v>
      </c>
    </row>
    <row r="157" spans="1:12" ht="12.75">
      <c r="A157" s="16">
        <v>7.45</v>
      </c>
      <c r="B157" s="17">
        <v>1.28</v>
      </c>
      <c r="C157" s="13">
        <v>25.7</v>
      </c>
      <c r="D157" s="13">
        <v>-69.8</v>
      </c>
      <c r="E157" s="13">
        <v>0.71</v>
      </c>
      <c r="F157" s="17">
        <f t="shared" si="14"/>
        <v>1.26255</v>
      </c>
      <c r="G157" s="17">
        <f t="shared" si="17"/>
        <v>12.6255</v>
      </c>
      <c r="H157" s="12">
        <f t="shared" si="18"/>
        <v>2.0078125</v>
      </c>
      <c r="I157" s="12">
        <f t="shared" si="15"/>
        <v>28.910000000000004</v>
      </c>
      <c r="J157" s="17">
        <f t="shared" si="16"/>
        <v>130.375</v>
      </c>
      <c r="K157" s="17">
        <f t="shared" si="19"/>
        <v>101.465</v>
      </c>
      <c r="L157" s="18">
        <f t="shared" si="20"/>
        <v>-0.08718616821604434</v>
      </c>
    </row>
    <row r="158" spans="1:12" ht="12.75">
      <c r="A158" s="16">
        <v>7.5</v>
      </c>
      <c r="B158" s="17">
        <v>1.31</v>
      </c>
      <c r="C158" s="13">
        <v>31.2</v>
      </c>
      <c r="D158" s="13">
        <v>-71.2</v>
      </c>
      <c r="E158" s="13">
        <v>0.71</v>
      </c>
      <c r="F158" s="17">
        <f t="shared" si="14"/>
        <v>1.2922</v>
      </c>
      <c r="G158" s="17">
        <f t="shared" si="17"/>
        <v>12.922</v>
      </c>
      <c r="H158" s="12">
        <f t="shared" si="18"/>
        <v>2.3816793893129766</v>
      </c>
      <c r="I158" s="12">
        <f t="shared" si="15"/>
        <v>29.400000000000002</v>
      </c>
      <c r="J158" s="17">
        <f t="shared" si="16"/>
        <v>131.25</v>
      </c>
      <c r="K158" s="17">
        <f t="shared" si="19"/>
        <v>101.85</v>
      </c>
      <c r="L158" s="18">
        <f t="shared" si="20"/>
        <v>-0.08665317197123046</v>
      </c>
    </row>
    <row r="159" spans="1:12" ht="12.75">
      <c r="A159" s="16">
        <v>7.55</v>
      </c>
      <c r="B159" s="17">
        <v>1.28</v>
      </c>
      <c r="C159" s="13">
        <v>31.3</v>
      </c>
      <c r="D159" s="13">
        <v>-72.8</v>
      </c>
      <c r="E159" s="13">
        <v>0.71</v>
      </c>
      <c r="F159" s="17">
        <f t="shared" si="14"/>
        <v>1.2618</v>
      </c>
      <c r="G159" s="17">
        <f t="shared" si="17"/>
        <v>12.618</v>
      </c>
      <c r="H159" s="12">
        <f t="shared" si="18"/>
        <v>2.4453125</v>
      </c>
      <c r="I159" s="12">
        <f t="shared" si="15"/>
        <v>29.89</v>
      </c>
      <c r="J159" s="17">
        <f t="shared" si="16"/>
        <v>132.125</v>
      </c>
      <c r="K159" s="17">
        <f t="shared" si="19"/>
        <v>102.235</v>
      </c>
      <c r="L159" s="18">
        <f t="shared" si="20"/>
        <v>-0.09090225064731007</v>
      </c>
    </row>
    <row r="160" spans="1:12" ht="12.75">
      <c r="A160" s="16">
        <v>7.6</v>
      </c>
      <c r="B160" s="17">
        <v>1.23</v>
      </c>
      <c r="C160" s="13">
        <v>34.7</v>
      </c>
      <c r="D160" s="13">
        <v>-73.6</v>
      </c>
      <c r="E160" s="13">
        <v>0.71</v>
      </c>
      <c r="F160" s="17">
        <f t="shared" si="14"/>
        <v>1.2116</v>
      </c>
      <c r="G160" s="17">
        <f t="shared" si="17"/>
        <v>12.116</v>
      </c>
      <c r="H160" s="12">
        <f t="shared" si="18"/>
        <v>2.821138211382114</v>
      </c>
      <c r="I160" s="12">
        <f t="shared" si="15"/>
        <v>30.38</v>
      </c>
      <c r="J160" s="17">
        <f t="shared" si="16"/>
        <v>133</v>
      </c>
      <c r="K160" s="17">
        <f t="shared" si="19"/>
        <v>102.62</v>
      </c>
      <c r="L160" s="18">
        <f t="shared" si="20"/>
        <v>-0.09640274429816428</v>
      </c>
    </row>
    <row r="161" spans="1:12" ht="12.75">
      <c r="A161" s="16">
        <v>7.65</v>
      </c>
      <c r="B161" s="17">
        <v>1.27</v>
      </c>
      <c r="C161" s="13">
        <v>35.5</v>
      </c>
      <c r="D161" s="13">
        <v>-74.6</v>
      </c>
      <c r="E161" s="13">
        <v>0.79</v>
      </c>
      <c r="F161" s="17">
        <f t="shared" si="14"/>
        <v>1.25135</v>
      </c>
      <c r="G161" s="17">
        <f t="shared" si="17"/>
        <v>12.5135</v>
      </c>
      <c r="H161" s="12">
        <f t="shared" si="18"/>
        <v>2.7952755905511815</v>
      </c>
      <c r="I161" s="12">
        <f t="shared" si="15"/>
        <v>30.870000000000005</v>
      </c>
      <c r="J161" s="17">
        <f t="shared" si="16"/>
        <v>133.875</v>
      </c>
      <c r="K161" s="17">
        <f t="shared" si="19"/>
        <v>103.005</v>
      </c>
      <c r="L161" s="18">
        <f t="shared" si="20"/>
        <v>-0.09438242466274414</v>
      </c>
    </row>
    <row r="162" spans="1:12" ht="12.75">
      <c r="A162" s="16">
        <v>7.7</v>
      </c>
      <c r="B162" s="17">
        <v>1.4</v>
      </c>
      <c r="C162" s="13">
        <v>39.6</v>
      </c>
      <c r="D162" s="13">
        <v>-75</v>
      </c>
      <c r="E162" s="13">
        <v>0.87</v>
      </c>
      <c r="F162" s="17">
        <f t="shared" si="14"/>
        <v>1.3812499999999999</v>
      </c>
      <c r="G162" s="17">
        <f t="shared" si="17"/>
        <v>13.812499999999998</v>
      </c>
      <c r="H162" s="12">
        <f t="shared" si="18"/>
        <v>2.8285714285714287</v>
      </c>
      <c r="I162" s="12">
        <f t="shared" si="15"/>
        <v>31.360000000000003</v>
      </c>
      <c r="J162" s="17">
        <f t="shared" si="16"/>
        <v>134.75</v>
      </c>
      <c r="K162" s="17">
        <f t="shared" si="19"/>
        <v>103.39</v>
      </c>
      <c r="L162" s="18">
        <f t="shared" si="20"/>
        <v>-0.08532691536301647</v>
      </c>
    </row>
    <row r="163" spans="1:12" ht="12.75">
      <c r="A163" s="16">
        <v>7.75</v>
      </c>
      <c r="B163" s="17">
        <v>1.28</v>
      </c>
      <c r="C163" s="13">
        <v>39.2</v>
      </c>
      <c r="D163" s="13">
        <v>-75.8</v>
      </c>
      <c r="E163" s="13">
        <v>0.87</v>
      </c>
      <c r="F163" s="17">
        <f t="shared" si="14"/>
        <v>1.26105</v>
      </c>
      <c r="G163" s="17">
        <f t="shared" si="17"/>
        <v>12.6105</v>
      </c>
      <c r="H163" s="12">
        <f t="shared" si="18"/>
        <v>3.0625</v>
      </c>
      <c r="I163" s="12">
        <f t="shared" si="15"/>
        <v>31.85</v>
      </c>
      <c r="J163" s="17">
        <f t="shared" si="16"/>
        <v>135.625</v>
      </c>
      <c r="K163" s="17">
        <f t="shared" si="19"/>
        <v>103.775</v>
      </c>
      <c r="L163" s="18">
        <f t="shared" si="20"/>
        <v>-0.09565275340426951</v>
      </c>
    </row>
    <row r="164" spans="1:12" ht="12.75">
      <c r="A164" s="16">
        <v>7.8</v>
      </c>
      <c r="B164" s="17">
        <v>1.2</v>
      </c>
      <c r="C164" s="13">
        <v>37.2</v>
      </c>
      <c r="D164" s="13">
        <v>-76.4</v>
      </c>
      <c r="E164" s="13">
        <v>0.87</v>
      </c>
      <c r="F164" s="17">
        <f t="shared" si="14"/>
        <v>1.1809</v>
      </c>
      <c r="G164" s="17">
        <f t="shared" si="17"/>
        <v>11.809000000000001</v>
      </c>
      <c r="H164" s="12">
        <f t="shared" si="18"/>
        <v>3.1</v>
      </c>
      <c r="I164" s="12">
        <f t="shared" si="15"/>
        <v>32.34</v>
      </c>
      <c r="J164" s="17">
        <f t="shared" si="16"/>
        <v>136.5</v>
      </c>
      <c r="K164" s="17">
        <f t="shared" si="19"/>
        <v>104.16</v>
      </c>
      <c r="L164" s="18">
        <f t="shared" si="20"/>
        <v>-0.10411719647644581</v>
      </c>
    </row>
    <row r="165" spans="1:12" ht="12.75">
      <c r="A165" s="16">
        <v>7.85</v>
      </c>
      <c r="B165" s="17">
        <v>1.2</v>
      </c>
      <c r="C165" s="13">
        <v>36.3</v>
      </c>
      <c r="D165" s="13">
        <v>-76.8</v>
      </c>
      <c r="E165" s="13">
        <v>0.87</v>
      </c>
      <c r="F165" s="17">
        <f t="shared" si="14"/>
        <v>1.1807999999999998</v>
      </c>
      <c r="G165" s="17">
        <f t="shared" si="17"/>
        <v>11.807999999999998</v>
      </c>
      <c r="H165" s="12">
        <f t="shared" si="18"/>
        <v>3.025</v>
      </c>
      <c r="I165" s="12">
        <f t="shared" si="15"/>
        <v>32.83</v>
      </c>
      <c r="J165" s="17">
        <f t="shared" si="16"/>
        <v>137.375</v>
      </c>
      <c r="K165" s="17">
        <f t="shared" si="19"/>
        <v>104.545</v>
      </c>
      <c r="L165" s="18">
        <f t="shared" si="20"/>
        <v>-0.10506744615089729</v>
      </c>
    </row>
    <row r="166" spans="1:12" ht="12.75">
      <c r="A166" s="16">
        <v>7.9</v>
      </c>
      <c r="B166" s="17">
        <v>1.23</v>
      </c>
      <c r="C166" s="13">
        <v>32.1</v>
      </c>
      <c r="D166" s="13">
        <v>-77.9</v>
      </c>
      <c r="E166" s="13">
        <v>0.87</v>
      </c>
      <c r="F166" s="17">
        <f t="shared" si="14"/>
        <v>1.210525</v>
      </c>
      <c r="G166" s="17">
        <f t="shared" si="17"/>
        <v>12.105250000000002</v>
      </c>
      <c r="H166" s="12">
        <f t="shared" si="18"/>
        <v>2.6097560975609757</v>
      </c>
      <c r="I166" s="12">
        <f t="shared" si="15"/>
        <v>33.32000000000001</v>
      </c>
      <c r="J166" s="17">
        <f t="shared" si="16"/>
        <v>138.25</v>
      </c>
      <c r="K166" s="17">
        <f t="shared" si="19"/>
        <v>104.92999999999999</v>
      </c>
      <c r="L166" s="18">
        <f t="shared" si="20"/>
        <v>-0.10372339185376886</v>
      </c>
    </row>
    <row r="167" spans="1:12" ht="12.75">
      <c r="A167" s="16">
        <v>7.95</v>
      </c>
      <c r="B167" s="17">
        <v>1.23</v>
      </c>
      <c r="C167" s="13">
        <v>32.2</v>
      </c>
      <c r="D167" s="13">
        <v>-78.6</v>
      </c>
      <c r="E167" s="13">
        <v>0.87</v>
      </c>
      <c r="F167" s="17">
        <f t="shared" si="14"/>
        <v>1.21035</v>
      </c>
      <c r="G167" s="17">
        <f t="shared" si="17"/>
        <v>12.1035</v>
      </c>
      <c r="H167" s="12">
        <f t="shared" si="18"/>
        <v>2.617886178861789</v>
      </c>
      <c r="I167" s="12">
        <f t="shared" si="15"/>
        <v>33.81</v>
      </c>
      <c r="J167" s="17">
        <f t="shared" si="16"/>
        <v>139.125</v>
      </c>
      <c r="K167" s="17">
        <f t="shared" si="19"/>
        <v>105.315</v>
      </c>
      <c r="L167" s="18">
        <f t="shared" si="20"/>
        <v>-0.10493593782818735</v>
      </c>
    </row>
    <row r="168" spans="1:12" ht="12.75">
      <c r="A168" s="16">
        <v>8</v>
      </c>
      <c r="B168" s="17">
        <v>1.26</v>
      </c>
      <c r="C168" s="13">
        <v>38.5</v>
      </c>
      <c r="D168" s="13">
        <v>-79.5</v>
      </c>
      <c r="E168" s="13">
        <v>0.89</v>
      </c>
      <c r="F168" s="17">
        <f t="shared" si="14"/>
        <v>1.240125</v>
      </c>
      <c r="G168" s="17">
        <f t="shared" si="17"/>
        <v>12.40125</v>
      </c>
      <c r="H168" s="12">
        <f t="shared" si="18"/>
        <v>3.055555555555556</v>
      </c>
      <c r="I168" s="12">
        <f t="shared" si="15"/>
        <v>34.300000000000004</v>
      </c>
      <c r="J168" s="17">
        <f t="shared" si="16"/>
        <v>140</v>
      </c>
      <c r="K168" s="17">
        <f t="shared" si="19"/>
        <v>105.69999999999999</v>
      </c>
      <c r="L168" s="18">
        <f t="shared" si="20"/>
        <v>-0.1034427905919782</v>
      </c>
    </row>
    <row r="169" spans="1:12" ht="12.75">
      <c r="A169" s="16">
        <v>8.05</v>
      </c>
      <c r="B169" s="17">
        <v>1.2</v>
      </c>
      <c r="C169" s="13">
        <v>42.6</v>
      </c>
      <c r="D169" s="13">
        <v>15</v>
      </c>
      <c r="E169" s="13">
        <v>0.88</v>
      </c>
      <c r="F169" s="17">
        <f t="shared" si="14"/>
        <v>1.2037499999999999</v>
      </c>
      <c r="G169" s="17">
        <f t="shared" si="17"/>
        <v>12.037499999999998</v>
      </c>
      <c r="H169" s="12">
        <f t="shared" si="18"/>
        <v>3.5500000000000003</v>
      </c>
      <c r="I169" s="12">
        <f t="shared" si="15"/>
        <v>34.790000000000006</v>
      </c>
      <c r="J169" s="17">
        <f t="shared" si="16"/>
        <v>140.875</v>
      </c>
      <c r="K169" s="17">
        <f t="shared" si="19"/>
        <v>106.085</v>
      </c>
      <c r="L169" s="18">
        <f t="shared" si="20"/>
        <v>-0.018619310831471256</v>
      </c>
    </row>
    <row r="170" spans="1:12" ht="12.75">
      <c r="A170" s="16">
        <v>8.1</v>
      </c>
      <c r="B170" s="17">
        <v>1.23</v>
      </c>
      <c r="C170" s="13">
        <v>44.2</v>
      </c>
      <c r="D170" s="13">
        <v>-40.9</v>
      </c>
      <c r="E170" s="13">
        <v>0.87</v>
      </c>
      <c r="F170" s="17">
        <f t="shared" si="14"/>
        <v>1.219775</v>
      </c>
      <c r="G170" s="17">
        <f t="shared" si="17"/>
        <v>12.197750000000001</v>
      </c>
      <c r="H170" s="12">
        <f t="shared" si="18"/>
        <v>3.59349593495935</v>
      </c>
      <c r="I170" s="12">
        <f t="shared" si="15"/>
        <v>35.28</v>
      </c>
      <c r="J170" s="17">
        <f t="shared" si="16"/>
        <v>141.75</v>
      </c>
      <c r="K170" s="17">
        <f t="shared" si="19"/>
        <v>106.47</v>
      </c>
      <c r="L170" s="18">
        <f t="shared" si="20"/>
        <v>-0.07066626469701538</v>
      </c>
    </row>
    <row r="171" spans="1:12" ht="12.75">
      <c r="A171" s="16">
        <v>8.15</v>
      </c>
      <c r="B171" s="17">
        <v>1.32</v>
      </c>
      <c r="C171" s="13">
        <v>42.8</v>
      </c>
      <c r="D171" s="13">
        <v>-51.7</v>
      </c>
      <c r="E171" s="13">
        <v>0.87</v>
      </c>
      <c r="F171" s="17">
        <f t="shared" si="14"/>
        <v>1.307075</v>
      </c>
      <c r="G171" s="17">
        <f t="shared" si="17"/>
        <v>13.07075</v>
      </c>
      <c r="H171" s="12">
        <f t="shared" si="18"/>
        <v>3.2424242424242418</v>
      </c>
      <c r="I171" s="12">
        <f t="shared" si="15"/>
        <v>35.77</v>
      </c>
      <c r="J171" s="17">
        <f t="shared" si="16"/>
        <v>142.625</v>
      </c>
      <c r="K171" s="17">
        <f t="shared" si="19"/>
        <v>106.85499999999999</v>
      </c>
      <c r="L171" s="18">
        <f t="shared" si="20"/>
        <v>-0.07511700802954184</v>
      </c>
    </row>
    <row r="172" spans="1:12" ht="12.75">
      <c r="A172" s="16">
        <v>8.2</v>
      </c>
      <c r="B172" s="17">
        <v>1.46</v>
      </c>
      <c r="C172" s="13">
        <v>44.2</v>
      </c>
      <c r="D172" s="13">
        <v>-58.9</v>
      </c>
      <c r="E172" s="13">
        <v>0.88</v>
      </c>
      <c r="F172" s="17">
        <f t="shared" si="14"/>
        <v>1.4452749999999999</v>
      </c>
      <c r="G172" s="17">
        <f t="shared" si="17"/>
        <v>14.452749999999998</v>
      </c>
      <c r="H172" s="12">
        <f t="shared" si="18"/>
        <v>3.0273972602739727</v>
      </c>
      <c r="I172" s="12">
        <f t="shared" si="15"/>
        <v>36.26</v>
      </c>
      <c r="J172" s="17">
        <f t="shared" si="16"/>
        <v>143.5</v>
      </c>
      <c r="K172" s="17">
        <f t="shared" si="19"/>
        <v>107.24000000000001</v>
      </c>
      <c r="L172" s="18">
        <f t="shared" si="20"/>
        <v>-0.07310019012502161</v>
      </c>
    </row>
    <row r="173" spans="1:12" ht="12.75">
      <c r="A173" s="16">
        <v>8.25</v>
      </c>
      <c r="B173" s="17">
        <v>1.38</v>
      </c>
      <c r="C173" s="13">
        <v>44.7</v>
      </c>
      <c r="D173" s="13">
        <v>-61</v>
      </c>
      <c r="E173" s="13">
        <v>0.88</v>
      </c>
      <c r="F173" s="17">
        <f t="shared" si="14"/>
        <v>1.36475</v>
      </c>
      <c r="G173" s="17">
        <f t="shared" si="17"/>
        <v>13.647499999999999</v>
      </c>
      <c r="H173" s="12">
        <f t="shared" si="18"/>
        <v>3.2391304347826093</v>
      </c>
      <c r="I173" s="12">
        <f t="shared" si="15"/>
        <v>36.75</v>
      </c>
      <c r="J173" s="17">
        <f t="shared" si="16"/>
        <v>144.375</v>
      </c>
      <c r="K173" s="17">
        <f t="shared" si="19"/>
        <v>107.625</v>
      </c>
      <c r="L173" s="18">
        <f t="shared" si="20"/>
        <v>-0.08009833043121992</v>
      </c>
    </row>
    <row r="174" spans="1:12" ht="12.75">
      <c r="A174" s="16">
        <v>8.3</v>
      </c>
      <c r="B174" s="17">
        <v>1.3</v>
      </c>
      <c r="C174" s="13">
        <v>46.5</v>
      </c>
      <c r="D174" s="13">
        <v>-64.2</v>
      </c>
      <c r="E174" s="13">
        <v>0.88</v>
      </c>
      <c r="F174" s="17">
        <f t="shared" si="14"/>
        <v>1.2839500000000001</v>
      </c>
      <c r="G174" s="17">
        <f t="shared" si="17"/>
        <v>12.839500000000001</v>
      </c>
      <c r="H174" s="12">
        <f t="shared" si="18"/>
        <v>3.576923076923077</v>
      </c>
      <c r="I174" s="12">
        <f t="shared" si="15"/>
        <v>37.24000000000001</v>
      </c>
      <c r="J174" s="17">
        <f t="shared" si="16"/>
        <v>145.25</v>
      </c>
      <c r="K174" s="17">
        <f t="shared" si="19"/>
        <v>108.00999999999999</v>
      </c>
      <c r="L174" s="18">
        <f t="shared" si="20"/>
        <v>-0.08908404320716608</v>
      </c>
    </row>
    <row r="175" spans="1:12" ht="12.75">
      <c r="A175" s="16">
        <v>8.35</v>
      </c>
      <c r="B175" s="17">
        <v>1.28</v>
      </c>
      <c r="C175" s="13">
        <v>46.8</v>
      </c>
      <c r="D175" s="13">
        <v>-65.1</v>
      </c>
      <c r="E175" s="13">
        <v>0.87</v>
      </c>
      <c r="F175" s="17">
        <f t="shared" si="14"/>
        <v>1.263725</v>
      </c>
      <c r="G175" s="17">
        <f t="shared" si="17"/>
        <v>12.63725</v>
      </c>
      <c r="H175" s="12">
        <f t="shared" si="18"/>
        <v>3.6562499999999996</v>
      </c>
      <c r="I175" s="12">
        <f t="shared" si="15"/>
        <v>37.73</v>
      </c>
      <c r="J175" s="17">
        <f t="shared" si="16"/>
        <v>146.125</v>
      </c>
      <c r="K175" s="17">
        <f t="shared" si="19"/>
        <v>108.39500000000001</v>
      </c>
      <c r="L175" s="18">
        <f t="shared" si="20"/>
        <v>-0.09200966356478167</v>
      </c>
    </row>
    <row r="176" spans="1:12" ht="12.75">
      <c r="A176" s="16">
        <v>8.4</v>
      </c>
      <c r="B176" s="17">
        <v>1.29</v>
      </c>
      <c r="C176" s="13">
        <v>44.4</v>
      </c>
      <c r="D176" s="13">
        <v>-66.3</v>
      </c>
      <c r="E176" s="13">
        <v>0.88</v>
      </c>
      <c r="F176" s="17">
        <f t="shared" si="14"/>
        <v>1.273425</v>
      </c>
      <c r="G176" s="17">
        <f t="shared" si="17"/>
        <v>12.73425</v>
      </c>
      <c r="H176" s="12">
        <f t="shared" si="18"/>
        <v>3.441860465116279</v>
      </c>
      <c r="I176" s="12">
        <f t="shared" si="15"/>
        <v>38.220000000000006</v>
      </c>
      <c r="J176" s="17">
        <f t="shared" si="16"/>
        <v>147</v>
      </c>
      <c r="K176" s="17">
        <f t="shared" si="19"/>
        <v>108.78</v>
      </c>
      <c r="L176" s="18">
        <f t="shared" si="20"/>
        <v>-0.09278913376389908</v>
      </c>
    </row>
    <row r="177" spans="1:12" ht="12.75">
      <c r="A177" s="16">
        <v>8.45</v>
      </c>
      <c r="B177" s="17">
        <v>1.32</v>
      </c>
      <c r="C177" s="13">
        <v>40</v>
      </c>
      <c r="D177" s="13">
        <v>-67.8</v>
      </c>
      <c r="E177" s="13">
        <v>0.88</v>
      </c>
      <c r="F177" s="17">
        <f t="shared" si="14"/>
        <v>1.30305</v>
      </c>
      <c r="G177" s="17">
        <f t="shared" si="17"/>
        <v>13.0305</v>
      </c>
      <c r="H177" s="12">
        <f t="shared" si="18"/>
        <v>3.0303030303030303</v>
      </c>
      <c r="I177" s="12">
        <f t="shared" si="15"/>
        <v>38.709999999999994</v>
      </c>
      <c r="J177" s="17">
        <f t="shared" si="16"/>
        <v>147.875</v>
      </c>
      <c r="K177" s="17">
        <f t="shared" si="19"/>
        <v>109.165</v>
      </c>
      <c r="L177" s="18">
        <f t="shared" si="20"/>
        <v>-0.09220248014370117</v>
      </c>
    </row>
    <row r="178" spans="1:12" ht="12.75">
      <c r="A178" s="16">
        <v>8.5</v>
      </c>
      <c r="B178" s="17">
        <v>1.34</v>
      </c>
      <c r="C178" s="13">
        <v>34.4</v>
      </c>
      <c r="D178" s="13">
        <v>-69.3</v>
      </c>
      <c r="E178" s="13">
        <v>0.88</v>
      </c>
      <c r="F178" s="17">
        <f t="shared" si="14"/>
        <v>1.322675</v>
      </c>
      <c r="G178" s="17">
        <f t="shared" si="17"/>
        <v>13.226750000000001</v>
      </c>
      <c r="H178" s="12">
        <f t="shared" si="18"/>
        <v>2.5671641791044775</v>
      </c>
      <c r="I178" s="12">
        <f t="shared" si="15"/>
        <v>39.2</v>
      </c>
      <c r="J178" s="17">
        <f t="shared" si="16"/>
        <v>148.75</v>
      </c>
      <c r="K178" s="17">
        <f t="shared" si="19"/>
        <v>109.55</v>
      </c>
      <c r="L178" s="18">
        <f t="shared" si="20"/>
        <v>-0.09242498456034244</v>
      </c>
    </row>
    <row r="179" spans="1:12" ht="12.75">
      <c r="A179" s="16">
        <v>8.55</v>
      </c>
      <c r="B179" s="17">
        <v>1.37</v>
      </c>
      <c r="C179" s="13">
        <v>32.7</v>
      </c>
      <c r="D179" s="13">
        <v>-70.1</v>
      </c>
      <c r="E179" s="13">
        <v>0.88</v>
      </c>
      <c r="F179" s="17">
        <f t="shared" si="14"/>
        <v>1.352475</v>
      </c>
      <c r="G179" s="17">
        <f t="shared" si="17"/>
        <v>13.524750000000001</v>
      </c>
      <c r="H179" s="12">
        <f t="shared" si="18"/>
        <v>2.386861313868613</v>
      </c>
      <c r="I179" s="12">
        <f t="shared" si="15"/>
        <v>39.69000000000001</v>
      </c>
      <c r="J179" s="17">
        <f t="shared" si="16"/>
        <v>149.625</v>
      </c>
      <c r="K179" s="17">
        <f t="shared" si="19"/>
        <v>109.93499999999999</v>
      </c>
      <c r="L179" s="18">
        <f t="shared" si="20"/>
        <v>-0.091274888805753</v>
      </c>
    </row>
    <row r="180" spans="1:12" ht="12.75">
      <c r="A180" s="16">
        <v>8.6</v>
      </c>
      <c r="B180" s="17">
        <v>1.39</v>
      </c>
      <c r="C180" s="13">
        <v>32.8</v>
      </c>
      <c r="D180" s="13">
        <v>-72.2</v>
      </c>
      <c r="E180" s="13">
        <v>0.88</v>
      </c>
      <c r="F180" s="17">
        <f t="shared" si="14"/>
        <v>1.37195</v>
      </c>
      <c r="G180" s="17">
        <f t="shared" si="17"/>
        <v>13.7195</v>
      </c>
      <c r="H180" s="12">
        <f t="shared" si="18"/>
        <v>2.3597122302158273</v>
      </c>
      <c r="I180" s="12">
        <f t="shared" si="15"/>
        <v>40.18</v>
      </c>
      <c r="J180" s="17">
        <f t="shared" si="16"/>
        <v>150.5</v>
      </c>
      <c r="K180" s="17">
        <f t="shared" si="19"/>
        <v>110.32</v>
      </c>
      <c r="L180" s="18">
        <f t="shared" si="20"/>
        <v>-0.09200540341397519</v>
      </c>
    </row>
    <row r="181" spans="1:12" ht="12.75">
      <c r="A181" s="16">
        <v>8.65</v>
      </c>
      <c r="B181" s="17">
        <v>1.44</v>
      </c>
      <c r="C181" s="13">
        <v>31.5</v>
      </c>
      <c r="D181" s="13">
        <v>-73.8</v>
      </c>
      <c r="E181" s="13">
        <v>0.88</v>
      </c>
      <c r="F181" s="17">
        <f t="shared" si="14"/>
        <v>1.4215499999999999</v>
      </c>
      <c r="G181" s="17">
        <f t="shared" si="17"/>
        <v>14.215499999999999</v>
      </c>
      <c r="H181" s="12">
        <f t="shared" si="18"/>
        <v>2.1875</v>
      </c>
      <c r="I181" s="12">
        <f t="shared" si="15"/>
        <v>40.67000000000001</v>
      </c>
      <c r="J181" s="17">
        <f t="shared" si="16"/>
        <v>151.375</v>
      </c>
      <c r="K181" s="17">
        <f t="shared" si="19"/>
        <v>110.70499999999998</v>
      </c>
      <c r="L181" s="18">
        <f t="shared" si="20"/>
        <v>-0.09012143995906076</v>
      </c>
    </row>
    <row r="182" spans="1:12" ht="12.75">
      <c r="A182" s="16">
        <v>8.7</v>
      </c>
      <c r="B182" s="17">
        <v>1.44</v>
      </c>
      <c r="C182" s="13">
        <v>29.2</v>
      </c>
      <c r="D182" s="13">
        <v>-75.1</v>
      </c>
      <c r="E182" s="13">
        <v>0.88</v>
      </c>
      <c r="F182" s="17">
        <f t="shared" si="14"/>
        <v>1.421225</v>
      </c>
      <c r="G182" s="17">
        <f t="shared" si="17"/>
        <v>14.21225</v>
      </c>
      <c r="H182" s="12">
        <f t="shared" si="18"/>
        <v>2.027777777777778</v>
      </c>
      <c r="I182" s="12">
        <f t="shared" si="15"/>
        <v>41.16</v>
      </c>
      <c r="J182" s="17">
        <f t="shared" si="16"/>
        <v>152.25</v>
      </c>
      <c r="K182" s="17">
        <f t="shared" si="19"/>
        <v>111.09</v>
      </c>
      <c r="L182" s="18">
        <f t="shared" si="20"/>
        <v>-0.09161725014283181</v>
      </c>
    </row>
    <row r="183" spans="1:12" ht="12.75">
      <c r="A183" s="16">
        <v>8.75</v>
      </c>
      <c r="B183" s="17">
        <v>1.41</v>
      </c>
      <c r="C183" s="13">
        <v>25.9</v>
      </c>
      <c r="D183" s="13">
        <v>-75.7</v>
      </c>
      <c r="E183" s="13">
        <v>1.09</v>
      </c>
      <c r="F183" s="17">
        <f t="shared" si="14"/>
        <v>1.3910749999999998</v>
      </c>
      <c r="G183" s="17">
        <f t="shared" si="17"/>
        <v>13.910749999999998</v>
      </c>
      <c r="H183" s="12">
        <f t="shared" si="18"/>
        <v>1.8368794326241134</v>
      </c>
      <c r="I183" s="12">
        <f t="shared" si="15"/>
        <v>41.650000000000006</v>
      </c>
      <c r="J183" s="17">
        <f t="shared" si="16"/>
        <v>153.125</v>
      </c>
      <c r="K183" s="17">
        <f t="shared" si="19"/>
        <v>111.475</v>
      </c>
      <c r="L183" s="18">
        <f t="shared" si="20"/>
        <v>-0.09479381235106428</v>
      </c>
    </row>
    <row r="184" spans="1:12" ht="12.75">
      <c r="A184" s="16">
        <v>8.8</v>
      </c>
      <c r="B184" s="17">
        <v>1.43</v>
      </c>
      <c r="C184" s="13">
        <v>25.9</v>
      </c>
      <c r="D184" s="13">
        <v>-76.2</v>
      </c>
      <c r="E184" s="13">
        <v>1.09</v>
      </c>
      <c r="F184" s="17">
        <f t="shared" si="14"/>
        <v>1.41095</v>
      </c>
      <c r="G184" s="17">
        <f t="shared" si="17"/>
        <v>14.109499999999999</v>
      </c>
      <c r="H184" s="12">
        <f t="shared" si="18"/>
        <v>1.8111888111888113</v>
      </c>
      <c r="I184" s="12">
        <f t="shared" si="15"/>
        <v>42.14000000000001</v>
      </c>
      <c r="J184" s="17">
        <f t="shared" si="16"/>
        <v>154</v>
      </c>
      <c r="K184" s="17">
        <f t="shared" si="19"/>
        <v>111.85999999999999</v>
      </c>
      <c r="L184" s="18">
        <f t="shared" si="20"/>
        <v>-0.09414853415012532</v>
      </c>
    </row>
    <row r="185" spans="1:12" ht="12.75">
      <c r="A185" s="16">
        <v>8.85</v>
      </c>
      <c r="B185" s="17">
        <v>1.55</v>
      </c>
      <c r="C185" s="13">
        <v>27.8</v>
      </c>
      <c r="D185" s="13">
        <v>-76.7</v>
      </c>
      <c r="E185" s="13">
        <v>1.1</v>
      </c>
      <c r="F185" s="17">
        <f t="shared" si="14"/>
        <v>1.530825</v>
      </c>
      <c r="G185" s="17">
        <f t="shared" si="17"/>
        <v>15.308250000000001</v>
      </c>
      <c r="H185" s="12">
        <f t="shared" si="18"/>
        <v>1.7935483870967743</v>
      </c>
      <c r="I185" s="12">
        <f t="shared" si="15"/>
        <v>42.63</v>
      </c>
      <c r="J185" s="17">
        <f t="shared" si="16"/>
        <v>154.875</v>
      </c>
      <c r="K185" s="17">
        <f t="shared" si="19"/>
        <v>112.245</v>
      </c>
      <c r="L185" s="18">
        <f t="shared" si="20"/>
        <v>-0.08672553508485047</v>
      </c>
    </row>
    <row r="186" spans="1:12" ht="12.75">
      <c r="A186" s="16">
        <v>8.9</v>
      </c>
      <c r="B186" s="17">
        <v>1.6</v>
      </c>
      <c r="C186" s="13">
        <v>30.7</v>
      </c>
      <c r="D186" s="13">
        <v>-77.2</v>
      </c>
      <c r="E186" s="13">
        <v>1.1</v>
      </c>
      <c r="F186" s="17">
        <f t="shared" si="14"/>
        <v>1.5807</v>
      </c>
      <c r="G186" s="17">
        <f t="shared" si="17"/>
        <v>15.807</v>
      </c>
      <c r="H186" s="12">
        <f t="shared" si="18"/>
        <v>1.91875</v>
      </c>
      <c r="I186" s="12">
        <f t="shared" si="15"/>
        <v>43.120000000000005</v>
      </c>
      <c r="J186" s="17">
        <f t="shared" si="16"/>
        <v>155.75</v>
      </c>
      <c r="K186" s="17">
        <f t="shared" si="19"/>
        <v>112.63</v>
      </c>
      <c r="L186" s="18">
        <f t="shared" si="20"/>
        <v>-0.08443805045791081</v>
      </c>
    </row>
    <row r="187" spans="1:12" ht="12.75">
      <c r="A187" s="16">
        <v>8.95</v>
      </c>
      <c r="B187" s="17">
        <v>1.65</v>
      </c>
      <c r="C187" s="13">
        <v>31.9</v>
      </c>
      <c r="D187" s="13">
        <v>-77.4</v>
      </c>
      <c r="E187" s="13">
        <v>1.1</v>
      </c>
      <c r="F187" s="17">
        <f t="shared" si="14"/>
        <v>1.63065</v>
      </c>
      <c r="G187" s="17">
        <f t="shared" si="17"/>
        <v>16.3065</v>
      </c>
      <c r="H187" s="12">
        <f t="shared" si="18"/>
        <v>1.9333333333333333</v>
      </c>
      <c r="I187" s="12">
        <f t="shared" si="15"/>
        <v>43.61</v>
      </c>
      <c r="J187" s="17">
        <f t="shared" si="16"/>
        <v>156.625</v>
      </c>
      <c r="K187" s="17">
        <f t="shared" si="19"/>
        <v>113.015</v>
      </c>
      <c r="L187" s="18">
        <f t="shared" si="20"/>
        <v>-0.08209494411560185</v>
      </c>
    </row>
    <row r="188" spans="1:12" ht="12.75">
      <c r="A188" s="16">
        <v>9</v>
      </c>
      <c r="B188" s="17">
        <v>1.66</v>
      </c>
      <c r="C188" s="13">
        <v>31.6</v>
      </c>
      <c r="D188" s="13">
        <v>-77.6</v>
      </c>
      <c r="E188" s="13">
        <v>1.1</v>
      </c>
      <c r="F188" s="17">
        <f t="shared" si="14"/>
        <v>1.6405999999999998</v>
      </c>
      <c r="G188" s="17">
        <f t="shared" si="17"/>
        <v>16.406</v>
      </c>
      <c r="H188" s="12">
        <f t="shared" si="18"/>
        <v>1.9036144578313257</v>
      </c>
      <c r="I188" s="12">
        <f t="shared" si="15"/>
        <v>44.1</v>
      </c>
      <c r="J188" s="17">
        <f t="shared" si="16"/>
        <v>157.5</v>
      </c>
      <c r="K188" s="17">
        <f t="shared" si="19"/>
        <v>113.4</v>
      </c>
      <c r="L188" s="18">
        <f t="shared" si="20"/>
        <v>-0.08205785179691187</v>
      </c>
    </row>
    <row r="189" spans="1:12" ht="12.75">
      <c r="A189" s="16">
        <v>9.05</v>
      </c>
      <c r="B189" s="17">
        <v>1.51</v>
      </c>
      <c r="C189" s="13">
        <v>34.5</v>
      </c>
      <c r="D189" s="13">
        <v>-31.6</v>
      </c>
      <c r="E189" s="13">
        <v>1.11</v>
      </c>
      <c r="F189" s="17">
        <f t="shared" si="14"/>
        <v>1.5021</v>
      </c>
      <c r="G189" s="17">
        <f t="shared" si="17"/>
        <v>15.021</v>
      </c>
      <c r="H189" s="12">
        <f t="shared" si="18"/>
        <v>2.2847682119205297</v>
      </c>
      <c r="I189" s="12">
        <f t="shared" si="15"/>
        <v>44.59000000000001</v>
      </c>
      <c r="J189" s="17">
        <f t="shared" si="16"/>
        <v>158.375</v>
      </c>
      <c r="K189" s="17">
        <f t="shared" si="19"/>
        <v>113.785</v>
      </c>
      <c r="L189" s="18">
        <f t="shared" si="20"/>
        <v>-0.056700589778414495</v>
      </c>
    </row>
    <row r="190" spans="1:12" ht="12.75">
      <c r="A190" s="16">
        <v>9.1</v>
      </c>
      <c r="B190" s="17">
        <v>1.41</v>
      </c>
      <c r="C190" s="13">
        <v>39.8</v>
      </c>
      <c r="D190" s="13">
        <v>-48.6</v>
      </c>
      <c r="E190" s="13">
        <v>1.11</v>
      </c>
      <c r="F190" s="17">
        <f t="shared" si="14"/>
        <v>1.3978499999999998</v>
      </c>
      <c r="G190" s="17">
        <f t="shared" si="17"/>
        <v>13.978499999999999</v>
      </c>
      <c r="H190" s="12">
        <f t="shared" si="18"/>
        <v>2.8226950354609928</v>
      </c>
      <c r="I190" s="12">
        <f t="shared" si="15"/>
        <v>45.08</v>
      </c>
      <c r="J190" s="17">
        <f t="shared" si="16"/>
        <v>159.25</v>
      </c>
      <c r="K190" s="17">
        <f t="shared" si="19"/>
        <v>114.17</v>
      </c>
      <c r="L190" s="18">
        <f t="shared" si="20"/>
        <v>-0.07563378007427742</v>
      </c>
    </row>
    <row r="191" spans="1:12" ht="12.75">
      <c r="A191" s="16">
        <v>9.15</v>
      </c>
      <c r="B191" s="17">
        <v>1.42</v>
      </c>
      <c r="C191" s="13">
        <v>44.1</v>
      </c>
      <c r="D191" s="13">
        <v>-55.4</v>
      </c>
      <c r="E191" s="13">
        <v>1.11</v>
      </c>
      <c r="F191" s="17">
        <f t="shared" si="14"/>
        <v>1.40615</v>
      </c>
      <c r="G191" s="17">
        <f t="shared" si="17"/>
        <v>14.0615</v>
      </c>
      <c r="H191" s="12">
        <f t="shared" si="18"/>
        <v>3.1056338028169015</v>
      </c>
      <c r="I191" s="12">
        <f t="shared" si="15"/>
        <v>45.57000000000001</v>
      </c>
      <c r="J191" s="17">
        <f t="shared" si="16"/>
        <v>160.125</v>
      </c>
      <c r="K191" s="17">
        <f t="shared" si="19"/>
        <v>114.55499999999999</v>
      </c>
      <c r="L191" s="18">
        <f t="shared" si="20"/>
        <v>-0.08103368712505768</v>
      </c>
    </row>
    <row r="192" spans="1:12" ht="12.75">
      <c r="A192" s="16">
        <v>9.2</v>
      </c>
      <c r="B192" s="17">
        <v>1.46</v>
      </c>
      <c r="C192" s="13">
        <v>43.6</v>
      </c>
      <c r="D192" s="13">
        <v>-58.3</v>
      </c>
      <c r="E192" s="13">
        <v>1.11</v>
      </c>
      <c r="F192" s="17">
        <f t="shared" si="14"/>
        <v>1.445425</v>
      </c>
      <c r="G192" s="17">
        <f t="shared" si="17"/>
        <v>14.45425</v>
      </c>
      <c r="H192" s="12">
        <f t="shared" si="18"/>
        <v>2.986301369863014</v>
      </c>
      <c r="I192" s="12">
        <f t="shared" si="15"/>
        <v>46.059999999999995</v>
      </c>
      <c r="J192" s="17">
        <f t="shared" si="16"/>
        <v>161</v>
      </c>
      <c r="K192" s="17">
        <f t="shared" si="19"/>
        <v>114.94</v>
      </c>
      <c r="L192" s="18">
        <f t="shared" si="20"/>
        <v>-0.08125036494929637</v>
      </c>
    </row>
    <row r="193" spans="1:12" ht="12.75">
      <c r="A193" s="16">
        <v>9.25</v>
      </c>
      <c r="B193" s="17">
        <v>1.5</v>
      </c>
      <c r="C193" s="13">
        <v>40.7</v>
      </c>
      <c r="D193" s="13">
        <v>-59.8</v>
      </c>
      <c r="E193" s="13">
        <v>1.11</v>
      </c>
      <c r="F193" s="17">
        <f t="shared" si="14"/>
        <v>1.48505</v>
      </c>
      <c r="G193" s="17">
        <f t="shared" si="17"/>
        <v>14.8505</v>
      </c>
      <c r="H193" s="12">
        <f t="shared" si="18"/>
        <v>2.7133333333333334</v>
      </c>
      <c r="I193" s="12">
        <f t="shared" si="15"/>
        <v>46.550000000000004</v>
      </c>
      <c r="J193" s="17">
        <f t="shared" si="16"/>
        <v>161.875</v>
      </c>
      <c r="K193" s="17">
        <f t="shared" si="19"/>
        <v>115.32499999999999</v>
      </c>
      <c r="L193" s="18">
        <f t="shared" si="20"/>
        <v>-0.08037485593364445</v>
      </c>
    </row>
    <row r="194" spans="1:12" ht="12.75">
      <c r="A194" s="16">
        <v>9.3</v>
      </c>
      <c r="B194" s="17">
        <v>1.5</v>
      </c>
      <c r="C194" s="13">
        <v>38.2</v>
      </c>
      <c r="D194" s="13">
        <v>-62.3</v>
      </c>
      <c r="E194" s="13">
        <v>1.11</v>
      </c>
      <c r="F194" s="17">
        <f t="shared" si="14"/>
        <v>1.484425</v>
      </c>
      <c r="G194" s="17">
        <f t="shared" si="17"/>
        <v>14.84425</v>
      </c>
      <c r="H194" s="12">
        <f t="shared" si="18"/>
        <v>2.546666666666667</v>
      </c>
      <c r="I194" s="12">
        <f t="shared" si="15"/>
        <v>47.04000000000001</v>
      </c>
      <c r="J194" s="17">
        <f t="shared" si="16"/>
        <v>162.75</v>
      </c>
      <c r="K194" s="17">
        <f t="shared" si="19"/>
        <v>115.70999999999998</v>
      </c>
      <c r="L194" s="18">
        <f t="shared" si="20"/>
        <v>-0.08272835606332872</v>
      </c>
    </row>
    <row r="195" spans="1:12" ht="12.75">
      <c r="A195" s="16">
        <v>9.35</v>
      </c>
      <c r="B195" s="17">
        <v>1.53</v>
      </c>
      <c r="C195" s="13">
        <v>35.9</v>
      </c>
      <c r="D195" s="13">
        <v>-66.2</v>
      </c>
      <c r="E195" s="13">
        <v>1.12</v>
      </c>
      <c r="F195" s="17">
        <f t="shared" si="14"/>
        <v>1.51345</v>
      </c>
      <c r="G195" s="17">
        <f t="shared" si="17"/>
        <v>15.1345</v>
      </c>
      <c r="H195" s="12">
        <f t="shared" si="18"/>
        <v>2.3464052287581696</v>
      </c>
      <c r="I195" s="12">
        <f t="shared" si="15"/>
        <v>47.53</v>
      </c>
      <c r="J195" s="17">
        <f t="shared" si="16"/>
        <v>163.625</v>
      </c>
      <c r="K195" s="17">
        <f t="shared" si="19"/>
        <v>116.095</v>
      </c>
      <c r="L195" s="18">
        <f t="shared" si="20"/>
        <v>-0.08425536643638991</v>
      </c>
    </row>
    <row r="196" spans="1:12" ht="12.75">
      <c r="A196" s="16">
        <v>9.4</v>
      </c>
      <c r="B196" s="17">
        <v>1.58</v>
      </c>
      <c r="C196" s="13">
        <v>35</v>
      </c>
      <c r="D196" s="13">
        <v>-68.6</v>
      </c>
      <c r="E196" s="13">
        <v>1.12</v>
      </c>
      <c r="F196" s="17">
        <f t="shared" si="14"/>
        <v>1.56285</v>
      </c>
      <c r="G196" s="17">
        <f t="shared" si="17"/>
        <v>15.6285</v>
      </c>
      <c r="H196" s="12">
        <f t="shared" si="18"/>
        <v>2.2151898734177213</v>
      </c>
      <c r="I196" s="12">
        <f t="shared" si="15"/>
        <v>48.02000000000001</v>
      </c>
      <c r="J196" s="17">
        <f t="shared" si="16"/>
        <v>164.5</v>
      </c>
      <c r="K196" s="17">
        <f t="shared" si="19"/>
        <v>116.47999999999999</v>
      </c>
      <c r="L196" s="18">
        <f t="shared" si="20"/>
        <v>-0.08339829084277899</v>
      </c>
    </row>
    <row r="197" spans="1:12" ht="12.75">
      <c r="A197" s="16">
        <v>9.45</v>
      </c>
      <c r="B197" s="17">
        <v>1.61</v>
      </c>
      <c r="C197" s="13">
        <v>36.1</v>
      </c>
      <c r="D197" s="13">
        <v>-69.9</v>
      </c>
      <c r="E197" s="13">
        <v>1.12</v>
      </c>
      <c r="F197" s="17">
        <f t="shared" si="14"/>
        <v>1.5925250000000002</v>
      </c>
      <c r="G197" s="17">
        <f t="shared" si="17"/>
        <v>15.925250000000002</v>
      </c>
      <c r="H197" s="12">
        <f t="shared" si="18"/>
        <v>2.24223602484472</v>
      </c>
      <c r="I197" s="12">
        <f t="shared" si="15"/>
        <v>48.51</v>
      </c>
      <c r="J197" s="17">
        <f t="shared" si="16"/>
        <v>165.375</v>
      </c>
      <c r="K197" s="17">
        <f t="shared" si="19"/>
        <v>116.86500000000001</v>
      </c>
      <c r="L197" s="18">
        <f t="shared" si="20"/>
        <v>-0.08296955470693339</v>
      </c>
    </row>
    <row r="198" spans="1:12" ht="12.75">
      <c r="A198" s="16">
        <v>9.5</v>
      </c>
      <c r="B198" s="17">
        <v>1.62</v>
      </c>
      <c r="C198" s="13">
        <v>35.9</v>
      </c>
      <c r="D198" s="13">
        <v>-69.9</v>
      </c>
      <c r="E198" s="13">
        <v>1.13</v>
      </c>
      <c r="F198" s="17">
        <f t="shared" si="14"/>
        <v>1.6025250000000002</v>
      </c>
      <c r="G198" s="17">
        <f t="shared" si="17"/>
        <v>16.025250000000003</v>
      </c>
      <c r="H198" s="12">
        <f t="shared" si="18"/>
        <v>2.216049382716049</v>
      </c>
      <c r="I198" s="12">
        <f t="shared" si="15"/>
        <v>49</v>
      </c>
      <c r="J198" s="17">
        <f t="shared" si="16"/>
        <v>166.25</v>
      </c>
      <c r="K198" s="17">
        <f t="shared" si="19"/>
        <v>117.25</v>
      </c>
      <c r="L198" s="18">
        <f t="shared" si="20"/>
        <v>-0.08278358949365547</v>
      </c>
    </row>
    <row r="199" spans="1:12" ht="12.75">
      <c r="A199" s="16">
        <v>9.55</v>
      </c>
      <c r="B199" s="17">
        <v>1.6</v>
      </c>
      <c r="C199" s="13">
        <v>35.6</v>
      </c>
      <c r="D199" s="13">
        <v>-71.3</v>
      </c>
      <c r="E199" s="13">
        <v>1.13</v>
      </c>
      <c r="F199" s="17">
        <f t="shared" si="14"/>
        <v>1.582175</v>
      </c>
      <c r="G199" s="17">
        <f t="shared" si="17"/>
        <v>15.821750000000002</v>
      </c>
      <c r="H199" s="12">
        <f t="shared" si="18"/>
        <v>2.225</v>
      </c>
      <c r="I199" s="12">
        <f t="shared" si="15"/>
        <v>49.49000000000001</v>
      </c>
      <c r="J199" s="17">
        <f t="shared" si="16"/>
        <v>167.125</v>
      </c>
      <c r="K199" s="17">
        <f t="shared" si="19"/>
        <v>117.63499999999999</v>
      </c>
      <c r="L199" s="18">
        <f t="shared" si="20"/>
        <v>-0.08536094130949436</v>
      </c>
    </row>
    <row r="200" spans="1:12" ht="12.75">
      <c r="A200" s="16">
        <v>9.6</v>
      </c>
      <c r="B200" s="17">
        <v>1.68</v>
      </c>
      <c r="C200" s="13">
        <v>37</v>
      </c>
      <c r="D200" s="13">
        <v>-70</v>
      </c>
      <c r="E200" s="13">
        <v>1.18</v>
      </c>
      <c r="F200" s="17">
        <f t="shared" si="14"/>
        <v>1.6624999999999999</v>
      </c>
      <c r="G200" s="17">
        <f t="shared" si="17"/>
        <v>16.625</v>
      </c>
      <c r="H200" s="12">
        <f t="shared" si="18"/>
        <v>2.202380952380952</v>
      </c>
      <c r="I200" s="12">
        <f t="shared" si="15"/>
        <v>49.98</v>
      </c>
      <c r="J200" s="17">
        <f t="shared" si="16"/>
        <v>168</v>
      </c>
      <c r="K200" s="17">
        <f t="shared" si="19"/>
        <v>118.02000000000001</v>
      </c>
      <c r="L200" s="18">
        <f t="shared" si="20"/>
        <v>-0.08028103044496487</v>
      </c>
    </row>
    <row r="201" spans="1:12" ht="12.75">
      <c r="A201" s="16">
        <v>9.65</v>
      </c>
      <c r="B201" s="17">
        <v>1.67</v>
      </c>
      <c r="C201" s="13">
        <v>40</v>
      </c>
      <c r="D201" s="13">
        <v>-71.2</v>
      </c>
      <c r="E201" s="13">
        <v>1.18</v>
      </c>
      <c r="F201" s="17">
        <f t="shared" si="14"/>
        <v>1.6522</v>
      </c>
      <c r="G201" s="17">
        <f t="shared" si="17"/>
        <v>16.522</v>
      </c>
      <c r="H201" s="12">
        <f t="shared" si="18"/>
        <v>2.3952095808383236</v>
      </c>
      <c r="I201" s="12">
        <f t="shared" si="15"/>
        <v>50.470000000000006</v>
      </c>
      <c r="J201" s="17">
        <f t="shared" si="16"/>
        <v>168.875</v>
      </c>
      <c r="K201" s="17">
        <f t="shared" si="19"/>
        <v>118.405</v>
      </c>
      <c r="L201" s="18">
        <f t="shared" si="20"/>
        <v>-0.08202517991674113</v>
      </c>
    </row>
    <row r="202" spans="1:12" ht="12.75">
      <c r="A202" s="16">
        <v>9.7</v>
      </c>
      <c r="B202" s="17">
        <v>1.73</v>
      </c>
      <c r="C202" s="13">
        <v>45.3</v>
      </c>
      <c r="D202" s="13">
        <v>-71.2</v>
      </c>
      <c r="E202" s="13">
        <v>1.18</v>
      </c>
      <c r="F202" s="17">
        <f t="shared" si="14"/>
        <v>1.7122</v>
      </c>
      <c r="G202" s="17">
        <f t="shared" si="17"/>
        <v>17.122</v>
      </c>
      <c r="H202" s="12">
        <f t="shared" si="18"/>
        <v>2.6184971098265892</v>
      </c>
      <c r="I202" s="12">
        <f t="shared" si="15"/>
        <v>50.959999999999994</v>
      </c>
      <c r="J202" s="17">
        <f t="shared" si="16"/>
        <v>169.75</v>
      </c>
      <c r="K202" s="17">
        <f t="shared" si="19"/>
        <v>118.79</v>
      </c>
      <c r="L202" s="18">
        <f t="shared" si="20"/>
        <v>-0.07919867742876592</v>
      </c>
    </row>
    <row r="203" spans="1:12" ht="12.75">
      <c r="A203" s="16">
        <v>9.75</v>
      </c>
      <c r="B203" s="17">
        <v>1.77</v>
      </c>
      <c r="C203" s="13">
        <v>43.6</v>
      </c>
      <c r="D203" s="13">
        <v>-70.3</v>
      </c>
      <c r="E203" s="13">
        <v>1.18</v>
      </c>
      <c r="F203" s="17">
        <f t="shared" si="14"/>
        <v>1.7524250000000001</v>
      </c>
      <c r="G203" s="17">
        <f t="shared" si="17"/>
        <v>17.524250000000002</v>
      </c>
      <c r="H203" s="12">
        <f t="shared" si="18"/>
        <v>2.4632768361581925</v>
      </c>
      <c r="I203" s="12">
        <f t="shared" si="15"/>
        <v>51.45</v>
      </c>
      <c r="J203" s="17">
        <f t="shared" si="16"/>
        <v>170.625</v>
      </c>
      <c r="K203" s="17">
        <f t="shared" si="19"/>
        <v>119.175</v>
      </c>
      <c r="L203" s="18">
        <f t="shared" si="20"/>
        <v>-0.07696927550891389</v>
      </c>
    </row>
    <row r="204" spans="1:12" ht="12.75">
      <c r="A204" s="16">
        <v>9.8</v>
      </c>
      <c r="B204" s="17">
        <v>1.88</v>
      </c>
      <c r="C204" s="13">
        <v>44.4</v>
      </c>
      <c r="D204" s="13">
        <v>-71.5</v>
      </c>
      <c r="E204" s="13">
        <v>1.18</v>
      </c>
      <c r="F204" s="17">
        <f aca="true" t="shared" si="21" ref="F204:F267">B204+((D204*(1-$C$8))/1000)</f>
        <v>1.8621249999999998</v>
      </c>
      <c r="G204" s="17">
        <f t="shared" si="17"/>
        <v>18.621249999999996</v>
      </c>
      <c r="H204" s="12">
        <f t="shared" si="18"/>
        <v>2.3617021276595747</v>
      </c>
      <c r="I204" s="12">
        <f aca="true" t="shared" si="22" ref="I204:I267">IF(A204&lt;$F$8,0,(A204-$F$8)*9.8)</f>
        <v>51.94000000000001</v>
      </c>
      <c r="J204" s="17">
        <f aca="true" t="shared" si="23" ref="J204:J267">$I$8*A204</f>
        <v>171.5</v>
      </c>
      <c r="K204" s="17">
        <f t="shared" si="19"/>
        <v>119.55999999999999</v>
      </c>
      <c r="L204" s="18">
        <f t="shared" si="20"/>
        <v>-0.07301441774491683</v>
      </c>
    </row>
    <row r="205" spans="1:12" ht="12.75">
      <c r="A205" s="16">
        <v>9.85</v>
      </c>
      <c r="B205" s="17">
        <v>1.88</v>
      </c>
      <c r="C205" s="13">
        <v>47</v>
      </c>
      <c r="D205" s="13">
        <v>-71.4</v>
      </c>
      <c r="E205" s="13">
        <v>1.18</v>
      </c>
      <c r="F205" s="17">
        <f t="shared" si="21"/>
        <v>1.86215</v>
      </c>
      <c r="G205" s="17">
        <f aca="true" t="shared" si="24" ref="G205:G268">F205*10</f>
        <v>18.6215</v>
      </c>
      <c r="H205" s="12">
        <f aca="true" t="shared" si="25" ref="H205:H268">C205/(B205*10)</f>
        <v>2.5000000000000004</v>
      </c>
      <c r="I205" s="12">
        <f t="shared" si="22"/>
        <v>52.43</v>
      </c>
      <c r="J205" s="17">
        <f t="shared" si="23"/>
        <v>172.375</v>
      </c>
      <c r="K205" s="17">
        <f aca="true" t="shared" si="26" ref="K205:K268">J205-I205</f>
        <v>119.945</v>
      </c>
      <c r="L205" s="18">
        <f aca="true" t="shared" si="27" ref="L205:L268">(D205-I205)/((F205*1000)-J205)</f>
        <v>-0.07328194582118923</v>
      </c>
    </row>
    <row r="206" spans="1:12" ht="12.75">
      <c r="A206" s="16">
        <v>9.9</v>
      </c>
      <c r="B206" s="17">
        <v>1.77</v>
      </c>
      <c r="C206" s="13">
        <v>50.4</v>
      </c>
      <c r="D206" s="13">
        <v>-71.4</v>
      </c>
      <c r="E206" s="13">
        <v>1.19</v>
      </c>
      <c r="F206" s="17">
        <f t="shared" si="21"/>
        <v>1.75215</v>
      </c>
      <c r="G206" s="17">
        <f t="shared" si="24"/>
        <v>17.5215</v>
      </c>
      <c r="H206" s="12">
        <f t="shared" si="25"/>
        <v>2.847457627118644</v>
      </c>
      <c r="I206" s="12">
        <f t="shared" si="22"/>
        <v>52.92000000000001</v>
      </c>
      <c r="J206" s="17">
        <f t="shared" si="23"/>
        <v>173.25</v>
      </c>
      <c r="K206" s="17">
        <f t="shared" si="26"/>
        <v>120.32999999999998</v>
      </c>
      <c r="L206" s="18">
        <f t="shared" si="27"/>
        <v>-0.07873836215086454</v>
      </c>
    </row>
    <row r="207" spans="1:12" ht="12.75">
      <c r="A207" s="16">
        <v>9.95</v>
      </c>
      <c r="B207" s="17">
        <v>1.7</v>
      </c>
      <c r="C207" s="13">
        <v>51.1</v>
      </c>
      <c r="D207" s="13">
        <v>-73.2</v>
      </c>
      <c r="E207" s="13">
        <v>1.19</v>
      </c>
      <c r="F207" s="17">
        <f t="shared" si="21"/>
        <v>1.6817</v>
      </c>
      <c r="G207" s="17">
        <f t="shared" si="24"/>
        <v>16.817</v>
      </c>
      <c r="H207" s="12">
        <f t="shared" si="25"/>
        <v>3.0058823529411764</v>
      </c>
      <c r="I207" s="12">
        <f t="shared" si="22"/>
        <v>53.41</v>
      </c>
      <c r="J207" s="17">
        <f t="shared" si="23"/>
        <v>174.125</v>
      </c>
      <c r="K207" s="17">
        <f t="shared" si="26"/>
        <v>120.715</v>
      </c>
      <c r="L207" s="18">
        <f t="shared" si="27"/>
        <v>-0.0839825547651029</v>
      </c>
    </row>
    <row r="208" spans="1:12" ht="12.75">
      <c r="A208" s="16">
        <v>10</v>
      </c>
      <c r="B208" s="17">
        <v>1.7</v>
      </c>
      <c r="C208" s="13">
        <v>55.6</v>
      </c>
      <c r="D208" s="13">
        <v>-74.3</v>
      </c>
      <c r="E208" s="13">
        <v>1.19</v>
      </c>
      <c r="F208" s="17">
        <f t="shared" si="21"/>
        <v>1.681425</v>
      </c>
      <c r="G208" s="17">
        <f t="shared" si="24"/>
        <v>16.81425</v>
      </c>
      <c r="H208" s="12">
        <f t="shared" si="25"/>
        <v>3.2705882352941176</v>
      </c>
      <c r="I208" s="12">
        <f t="shared" si="22"/>
        <v>53.900000000000006</v>
      </c>
      <c r="J208" s="17">
        <f t="shared" si="23"/>
        <v>175</v>
      </c>
      <c r="K208" s="17">
        <f t="shared" si="26"/>
        <v>121.1</v>
      </c>
      <c r="L208" s="18">
        <f t="shared" si="27"/>
        <v>-0.0851021458087857</v>
      </c>
    </row>
    <row r="209" spans="1:12" ht="12.75">
      <c r="A209" s="16">
        <v>10.05</v>
      </c>
      <c r="B209" s="17">
        <v>1.71</v>
      </c>
      <c r="C209" s="13">
        <v>59.3</v>
      </c>
      <c r="D209" s="13">
        <v>-74.9</v>
      </c>
      <c r="E209" s="13">
        <v>1.19</v>
      </c>
      <c r="F209" s="17">
        <f t="shared" si="21"/>
        <v>1.6912749999999999</v>
      </c>
      <c r="G209" s="17">
        <f t="shared" si="24"/>
        <v>16.91275</v>
      </c>
      <c r="H209" s="12">
        <f t="shared" si="25"/>
        <v>3.467836257309941</v>
      </c>
      <c r="I209" s="12">
        <f t="shared" si="22"/>
        <v>54.39000000000001</v>
      </c>
      <c r="J209" s="17">
        <f t="shared" si="23"/>
        <v>175.875</v>
      </c>
      <c r="K209" s="17">
        <f t="shared" si="26"/>
        <v>121.48499999999999</v>
      </c>
      <c r="L209" s="18">
        <f t="shared" si="27"/>
        <v>-0.08531740794509703</v>
      </c>
    </row>
    <row r="210" spans="1:12" ht="12.75">
      <c r="A210" s="16">
        <v>10.1</v>
      </c>
      <c r="B210" s="17">
        <v>1.73</v>
      </c>
      <c r="C210" s="13">
        <v>61.6</v>
      </c>
      <c r="D210" s="13">
        <v>-75.5</v>
      </c>
      <c r="E210" s="13">
        <v>1.19</v>
      </c>
      <c r="F210" s="17">
        <f t="shared" si="21"/>
        <v>1.711125</v>
      </c>
      <c r="G210" s="17">
        <f t="shared" si="24"/>
        <v>17.11125</v>
      </c>
      <c r="H210" s="12">
        <f t="shared" si="25"/>
        <v>3.560693641618497</v>
      </c>
      <c r="I210" s="12">
        <f t="shared" si="22"/>
        <v>54.88</v>
      </c>
      <c r="J210" s="17">
        <f t="shared" si="23"/>
        <v>176.75</v>
      </c>
      <c r="K210" s="17">
        <f t="shared" si="26"/>
        <v>121.87</v>
      </c>
      <c r="L210" s="18">
        <f t="shared" si="27"/>
        <v>-0.08497270875763747</v>
      </c>
    </row>
    <row r="211" spans="1:12" ht="12.75">
      <c r="A211" s="16">
        <v>10.15</v>
      </c>
      <c r="B211" s="17">
        <v>1.68</v>
      </c>
      <c r="C211" s="13">
        <v>63.6</v>
      </c>
      <c r="D211" s="13">
        <v>-26.5</v>
      </c>
      <c r="E211" s="13">
        <v>1.19</v>
      </c>
      <c r="F211" s="17">
        <f t="shared" si="21"/>
        <v>1.6733749999999998</v>
      </c>
      <c r="G211" s="17">
        <f t="shared" si="24"/>
        <v>16.733749999999997</v>
      </c>
      <c r="H211" s="12">
        <f t="shared" si="25"/>
        <v>3.7857142857142856</v>
      </c>
      <c r="I211" s="12">
        <f t="shared" si="22"/>
        <v>55.370000000000005</v>
      </c>
      <c r="J211" s="17">
        <f t="shared" si="23"/>
        <v>177.625</v>
      </c>
      <c r="K211" s="17">
        <f t="shared" si="26"/>
        <v>122.255</v>
      </c>
      <c r="L211" s="18">
        <f t="shared" si="27"/>
        <v>-0.05473508273441419</v>
      </c>
    </row>
    <row r="212" spans="1:12" ht="12.75">
      <c r="A212" s="16">
        <v>10.2</v>
      </c>
      <c r="B212" s="17">
        <v>1.7</v>
      </c>
      <c r="C212" s="13">
        <v>61.7</v>
      </c>
      <c r="D212" s="13">
        <v>-45.6</v>
      </c>
      <c r="E212" s="13">
        <v>1.19</v>
      </c>
      <c r="F212" s="17">
        <f t="shared" si="21"/>
        <v>1.6885999999999999</v>
      </c>
      <c r="G212" s="17">
        <f t="shared" si="24"/>
        <v>16.886</v>
      </c>
      <c r="H212" s="12">
        <f t="shared" si="25"/>
        <v>3.6294117647058823</v>
      </c>
      <c r="I212" s="12">
        <f t="shared" si="22"/>
        <v>55.86</v>
      </c>
      <c r="J212" s="17">
        <f t="shared" si="23"/>
        <v>178.5</v>
      </c>
      <c r="K212" s="17">
        <f t="shared" si="26"/>
        <v>122.64</v>
      </c>
      <c r="L212" s="18">
        <f t="shared" si="27"/>
        <v>-0.06718760346996888</v>
      </c>
    </row>
    <row r="213" spans="1:12" ht="12.75">
      <c r="A213" s="16">
        <v>10.25</v>
      </c>
      <c r="B213" s="17">
        <v>1.68</v>
      </c>
      <c r="C213" s="13">
        <v>61.2</v>
      </c>
      <c r="D213" s="13">
        <v>-53.4</v>
      </c>
      <c r="E213" s="13">
        <v>1.19</v>
      </c>
      <c r="F213" s="17">
        <f t="shared" si="21"/>
        <v>1.66665</v>
      </c>
      <c r="G213" s="17">
        <f t="shared" si="24"/>
        <v>16.6665</v>
      </c>
      <c r="H213" s="12">
        <f t="shared" si="25"/>
        <v>3.642857142857143</v>
      </c>
      <c r="I213" s="12">
        <f t="shared" si="22"/>
        <v>56.35</v>
      </c>
      <c r="J213" s="17">
        <f t="shared" si="23"/>
        <v>179.375</v>
      </c>
      <c r="K213" s="17">
        <f t="shared" si="26"/>
        <v>123.025</v>
      </c>
      <c r="L213" s="18">
        <f t="shared" si="27"/>
        <v>-0.07379267452219664</v>
      </c>
    </row>
    <row r="214" spans="1:12" ht="12.75">
      <c r="A214" s="16">
        <v>10.3</v>
      </c>
      <c r="B214" s="17">
        <v>1.68</v>
      </c>
      <c r="C214" s="13">
        <v>63.3</v>
      </c>
      <c r="D214" s="13">
        <v>-55.9</v>
      </c>
      <c r="E214" s="13">
        <v>1.19</v>
      </c>
      <c r="F214" s="17">
        <f t="shared" si="21"/>
        <v>1.6660249999999999</v>
      </c>
      <c r="G214" s="17">
        <f t="shared" si="24"/>
        <v>16.660249999999998</v>
      </c>
      <c r="H214" s="12">
        <f t="shared" si="25"/>
        <v>3.7678571428571423</v>
      </c>
      <c r="I214" s="12">
        <f t="shared" si="22"/>
        <v>56.84000000000001</v>
      </c>
      <c r="J214" s="17">
        <f t="shared" si="23"/>
        <v>180.25</v>
      </c>
      <c r="K214" s="17">
        <f t="shared" si="26"/>
        <v>123.41</v>
      </c>
      <c r="L214" s="18">
        <f t="shared" si="27"/>
        <v>-0.07587959145900289</v>
      </c>
    </row>
    <row r="215" spans="1:12" ht="12.75">
      <c r="A215" s="16">
        <v>10.35</v>
      </c>
      <c r="B215" s="17">
        <v>1.63</v>
      </c>
      <c r="C215" s="13">
        <v>63.8</v>
      </c>
      <c r="D215" s="13">
        <v>-59</v>
      </c>
      <c r="E215" s="13">
        <v>1.19</v>
      </c>
      <c r="F215" s="17">
        <f t="shared" si="21"/>
        <v>1.6152499999999999</v>
      </c>
      <c r="G215" s="17">
        <f t="shared" si="24"/>
        <v>16.1525</v>
      </c>
      <c r="H215" s="12">
        <f t="shared" si="25"/>
        <v>3.9141104294478533</v>
      </c>
      <c r="I215" s="12">
        <f t="shared" si="22"/>
        <v>57.33</v>
      </c>
      <c r="J215" s="17">
        <f t="shared" si="23"/>
        <v>181.125</v>
      </c>
      <c r="K215" s="17">
        <f t="shared" si="26"/>
        <v>123.795</v>
      </c>
      <c r="L215" s="18">
        <f t="shared" si="27"/>
        <v>-0.08111566286062931</v>
      </c>
    </row>
    <row r="216" spans="1:12" ht="12.75">
      <c r="A216" s="16">
        <v>10.4</v>
      </c>
      <c r="B216" s="17">
        <v>1.6</v>
      </c>
      <c r="C216" s="13">
        <v>61.7</v>
      </c>
      <c r="D216" s="13">
        <v>-61.6</v>
      </c>
      <c r="E216" s="13">
        <v>1.19</v>
      </c>
      <c r="F216" s="17">
        <f t="shared" si="21"/>
        <v>1.5846</v>
      </c>
      <c r="G216" s="17">
        <f t="shared" si="24"/>
        <v>15.846</v>
      </c>
      <c r="H216" s="12">
        <f t="shared" si="25"/>
        <v>3.85625</v>
      </c>
      <c r="I216" s="12">
        <f t="shared" si="22"/>
        <v>57.82000000000001</v>
      </c>
      <c r="J216" s="17">
        <f t="shared" si="23"/>
        <v>182</v>
      </c>
      <c r="K216" s="17">
        <f t="shared" si="26"/>
        <v>124.17999999999999</v>
      </c>
      <c r="L216" s="18">
        <f t="shared" si="27"/>
        <v>-0.08514187936689008</v>
      </c>
    </row>
    <row r="217" spans="1:12" ht="12.75">
      <c r="A217" s="16">
        <v>10.45</v>
      </c>
      <c r="B217" s="17">
        <v>1.65</v>
      </c>
      <c r="C217" s="13">
        <v>56.6</v>
      </c>
      <c r="D217" s="13">
        <v>-63.3</v>
      </c>
      <c r="E217" s="13">
        <v>1.19</v>
      </c>
      <c r="F217" s="17">
        <f t="shared" si="21"/>
        <v>1.634175</v>
      </c>
      <c r="G217" s="17">
        <f t="shared" si="24"/>
        <v>16.341749999999998</v>
      </c>
      <c r="H217" s="12">
        <f t="shared" si="25"/>
        <v>3.43030303030303</v>
      </c>
      <c r="I217" s="12">
        <f t="shared" si="22"/>
        <v>58.309999999999995</v>
      </c>
      <c r="J217" s="17">
        <f t="shared" si="23"/>
        <v>182.875</v>
      </c>
      <c r="K217" s="17">
        <f t="shared" si="26"/>
        <v>124.565</v>
      </c>
      <c r="L217" s="18">
        <f t="shared" si="27"/>
        <v>-0.0837938400055123</v>
      </c>
    </row>
    <row r="218" spans="1:12" ht="12.75">
      <c r="A218" s="16">
        <v>10.5</v>
      </c>
      <c r="B218" s="17">
        <v>1.76</v>
      </c>
      <c r="C218" s="13">
        <v>50.7</v>
      </c>
      <c r="D218" s="13">
        <v>-65</v>
      </c>
      <c r="E218" s="13">
        <v>1.19</v>
      </c>
      <c r="F218" s="17">
        <f t="shared" si="21"/>
        <v>1.74375</v>
      </c>
      <c r="G218" s="17">
        <f t="shared" si="24"/>
        <v>17.4375</v>
      </c>
      <c r="H218" s="12">
        <f t="shared" si="25"/>
        <v>2.880681818181818</v>
      </c>
      <c r="I218" s="12">
        <f t="shared" si="22"/>
        <v>58.800000000000004</v>
      </c>
      <c r="J218" s="17">
        <f t="shared" si="23"/>
        <v>183.75</v>
      </c>
      <c r="K218" s="17">
        <f t="shared" si="26"/>
        <v>124.94999999999999</v>
      </c>
      <c r="L218" s="18">
        <f t="shared" si="27"/>
        <v>-0.07935897435897436</v>
      </c>
    </row>
    <row r="219" spans="1:12" ht="12.75">
      <c r="A219" s="16">
        <v>10.55</v>
      </c>
      <c r="B219" s="17">
        <v>1.89</v>
      </c>
      <c r="C219" s="13">
        <v>48.6</v>
      </c>
      <c r="D219" s="13">
        <v>-66.4</v>
      </c>
      <c r="E219" s="13">
        <v>1.19</v>
      </c>
      <c r="F219" s="17">
        <f t="shared" si="21"/>
        <v>1.8734</v>
      </c>
      <c r="G219" s="17">
        <f t="shared" si="24"/>
        <v>18.733999999999998</v>
      </c>
      <c r="H219" s="12">
        <f t="shared" si="25"/>
        <v>2.5714285714285716</v>
      </c>
      <c r="I219" s="12">
        <f t="shared" si="22"/>
        <v>59.29000000000001</v>
      </c>
      <c r="J219" s="17">
        <f t="shared" si="23"/>
        <v>184.625</v>
      </c>
      <c r="K219" s="17">
        <f t="shared" si="26"/>
        <v>125.33499999999998</v>
      </c>
      <c r="L219" s="18">
        <f t="shared" si="27"/>
        <v>-0.07442672943405725</v>
      </c>
    </row>
    <row r="220" spans="1:12" ht="12.75">
      <c r="A220" s="16">
        <v>10.6</v>
      </c>
      <c r="B220" s="17">
        <v>1.96</v>
      </c>
      <c r="C220" s="13">
        <v>48.2</v>
      </c>
      <c r="D220" s="13">
        <v>-68.5</v>
      </c>
      <c r="E220" s="13">
        <v>1.19</v>
      </c>
      <c r="F220" s="17">
        <f t="shared" si="21"/>
        <v>1.942875</v>
      </c>
      <c r="G220" s="17">
        <f t="shared" si="24"/>
        <v>19.42875</v>
      </c>
      <c r="H220" s="12">
        <f t="shared" si="25"/>
        <v>2.4591836734693877</v>
      </c>
      <c r="I220" s="12">
        <f t="shared" si="22"/>
        <v>59.78</v>
      </c>
      <c r="J220" s="17">
        <f t="shared" si="23"/>
        <v>185.5</v>
      </c>
      <c r="K220" s="17">
        <f t="shared" si="26"/>
        <v>125.72</v>
      </c>
      <c r="L220" s="18">
        <f t="shared" si="27"/>
        <v>-0.07299523436944307</v>
      </c>
    </row>
    <row r="221" spans="1:12" ht="12.75">
      <c r="A221" s="16">
        <v>10.65</v>
      </c>
      <c r="B221" s="17">
        <v>2.01</v>
      </c>
      <c r="C221" s="13">
        <v>51.8</v>
      </c>
      <c r="D221" s="13">
        <v>-69.9</v>
      </c>
      <c r="E221" s="13">
        <v>1.19</v>
      </c>
      <c r="F221" s="17">
        <f t="shared" si="21"/>
        <v>1.9925249999999999</v>
      </c>
      <c r="G221" s="17">
        <f t="shared" si="24"/>
        <v>19.92525</v>
      </c>
      <c r="H221" s="12">
        <f t="shared" si="25"/>
        <v>2.5771144278606966</v>
      </c>
      <c r="I221" s="12">
        <f t="shared" si="22"/>
        <v>60.27000000000001</v>
      </c>
      <c r="J221" s="17">
        <f t="shared" si="23"/>
        <v>186.375</v>
      </c>
      <c r="K221" s="17">
        <f t="shared" si="26"/>
        <v>126.10499999999999</v>
      </c>
      <c r="L221" s="18">
        <f t="shared" si="27"/>
        <v>-0.07207042604434849</v>
      </c>
    </row>
    <row r="222" spans="1:12" ht="12.75">
      <c r="A222" s="16">
        <v>10.7</v>
      </c>
      <c r="B222" s="17">
        <v>1.99</v>
      </c>
      <c r="C222" s="13">
        <v>54</v>
      </c>
      <c r="D222" s="13">
        <v>-71.5</v>
      </c>
      <c r="E222" s="13">
        <v>1.19</v>
      </c>
      <c r="F222" s="17">
        <f t="shared" si="21"/>
        <v>1.972125</v>
      </c>
      <c r="G222" s="17">
        <f t="shared" si="24"/>
        <v>19.721249999999998</v>
      </c>
      <c r="H222" s="12">
        <f t="shared" si="25"/>
        <v>2.71356783919598</v>
      </c>
      <c r="I222" s="12">
        <f t="shared" si="22"/>
        <v>60.76</v>
      </c>
      <c r="J222" s="17">
        <f t="shared" si="23"/>
        <v>187.25</v>
      </c>
      <c r="K222" s="17">
        <f t="shared" si="26"/>
        <v>126.49000000000001</v>
      </c>
      <c r="L222" s="18">
        <f t="shared" si="27"/>
        <v>-0.07410042720078436</v>
      </c>
    </row>
    <row r="223" spans="1:12" ht="12.75">
      <c r="A223" s="16">
        <v>10.75</v>
      </c>
      <c r="B223" s="17">
        <v>1.95</v>
      </c>
      <c r="C223" s="13">
        <v>63.9</v>
      </c>
      <c r="D223" s="13">
        <v>-72.5</v>
      </c>
      <c r="E223" s="13">
        <v>1.19</v>
      </c>
      <c r="F223" s="17">
        <f t="shared" si="21"/>
        <v>1.931875</v>
      </c>
      <c r="G223" s="17">
        <f t="shared" si="24"/>
        <v>19.31875</v>
      </c>
      <c r="H223" s="12">
        <f t="shared" si="25"/>
        <v>3.276923076923077</v>
      </c>
      <c r="I223" s="12">
        <f t="shared" si="22"/>
        <v>61.25000000000001</v>
      </c>
      <c r="J223" s="17">
        <f t="shared" si="23"/>
        <v>188.125</v>
      </c>
      <c r="K223" s="17">
        <f t="shared" si="26"/>
        <v>126.875</v>
      </c>
      <c r="L223" s="18">
        <f t="shared" si="27"/>
        <v>-0.07670250896057347</v>
      </c>
    </row>
    <row r="224" spans="1:12" ht="12.75">
      <c r="A224" s="16">
        <v>10.8</v>
      </c>
      <c r="B224" s="17">
        <v>2.07</v>
      </c>
      <c r="C224" s="13">
        <v>62.1</v>
      </c>
      <c r="D224" s="13">
        <v>-74.1</v>
      </c>
      <c r="E224" s="13">
        <v>1.19</v>
      </c>
      <c r="F224" s="17">
        <f t="shared" si="21"/>
        <v>2.051475</v>
      </c>
      <c r="G224" s="17">
        <f t="shared" si="24"/>
        <v>20.51475</v>
      </c>
      <c r="H224" s="12">
        <f t="shared" si="25"/>
        <v>3</v>
      </c>
      <c r="I224" s="12">
        <f t="shared" si="22"/>
        <v>61.74000000000001</v>
      </c>
      <c r="J224" s="17">
        <f t="shared" si="23"/>
        <v>189</v>
      </c>
      <c r="K224" s="17">
        <f t="shared" si="26"/>
        <v>127.25999999999999</v>
      </c>
      <c r="L224" s="18">
        <f t="shared" si="27"/>
        <v>-0.07293520718398905</v>
      </c>
    </row>
    <row r="225" spans="1:12" ht="12.75">
      <c r="A225" s="16">
        <v>10.85</v>
      </c>
      <c r="B225" s="17">
        <v>2.4</v>
      </c>
      <c r="C225" s="13">
        <v>68.4</v>
      </c>
      <c r="D225" s="13">
        <v>-75</v>
      </c>
      <c r="E225" s="13">
        <v>1.19</v>
      </c>
      <c r="F225" s="17">
        <f t="shared" si="21"/>
        <v>2.38125</v>
      </c>
      <c r="G225" s="17">
        <f t="shared" si="24"/>
        <v>23.8125</v>
      </c>
      <c r="H225" s="12">
        <f t="shared" si="25"/>
        <v>2.85</v>
      </c>
      <c r="I225" s="12">
        <f t="shared" si="22"/>
        <v>62.230000000000004</v>
      </c>
      <c r="J225" s="17">
        <f t="shared" si="23"/>
        <v>189.875</v>
      </c>
      <c r="K225" s="17">
        <f t="shared" si="26"/>
        <v>127.645</v>
      </c>
      <c r="L225" s="18">
        <f t="shared" si="27"/>
        <v>-0.06262278249957219</v>
      </c>
    </row>
    <row r="226" spans="1:12" ht="12.75">
      <c r="A226" s="16">
        <v>10.9</v>
      </c>
      <c r="B226" s="17">
        <v>2.31</v>
      </c>
      <c r="C226" s="13">
        <v>65.4</v>
      </c>
      <c r="D226" s="13">
        <v>-76</v>
      </c>
      <c r="E226" s="13">
        <v>1.19</v>
      </c>
      <c r="F226" s="17">
        <f t="shared" si="21"/>
        <v>2.291</v>
      </c>
      <c r="G226" s="17">
        <f t="shared" si="24"/>
        <v>22.91</v>
      </c>
      <c r="H226" s="12">
        <f t="shared" si="25"/>
        <v>2.8311688311688314</v>
      </c>
      <c r="I226" s="12">
        <f t="shared" si="22"/>
        <v>62.720000000000006</v>
      </c>
      <c r="J226" s="17">
        <f t="shared" si="23"/>
        <v>190.75</v>
      </c>
      <c r="K226" s="17">
        <f t="shared" si="26"/>
        <v>128.03</v>
      </c>
      <c r="L226" s="18">
        <f t="shared" si="27"/>
        <v>-0.06604927984763719</v>
      </c>
    </row>
    <row r="227" spans="1:12" ht="12.75">
      <c r="A227" s="16">
        <v>10.95</v>
      </c>
      <c r="B227" s="17">
        <v>2</v>
      </c>
      <c r="C227" s="13">
        <v>57.1</v>
      </c>
      <c r="D227" s="13">
        <v>-77</v>
      </c>
      <c r="E227" s="13">
        <v>1.19</v>
      </c>
      <c r="F227" s="17">
        <f t="shared" si="21"/>
        <v>1.98075</v>
      </c>
      <c r="G227" s="17">
        <f t="shared" si="24"/>
        <v>19.8075</v>
      </c>
      <c r="H227" s="12">
        <f t="shared" si="25"/>
        <v>2.855</v>
      </c>
      <c r="I227" s="12">
        <f t="shared" si="22"/>
        <v>63.21</v>
      </c>
      <c r="J227" s="17">
        <f t="shared" si="23"/>
        <v>191.625</v>
      </c>
      <c r="K227" s="17">
        <f t="shared" si="26"/>
        <v>128.415</v>
      </c>
      <c r="L227" s="18">
        <f t="shared" si="27"/>
        <v>-0.07836791727799902</v>
      </c>
    </row>
    <row r="228" spans="1:12" ht="12.75">
      <c r="A228" s="16">
        <v>11</v>
      </c>
      <c r="B228" s="17">
        <v>1.9</v>
      </c>
      <c r="C228" s="13">
        <v>52.4</v>
      </c>
      <c r="D228" s="13">
        <v>-78</v>
      </c>
      <c r="E228" s="13">
        <v>1.19</v>
      </c>
      <c r="F228" s="17">
        <f t="shared" si="21"/>
        <v>1.8804999999999998</v>
      </c>
      <c r="G228" s="17">
        <f t="shared" si="24"/>
        <v>18.805</v>
      </c>
      <c r="H228" s="12">
        <f t="shared" si="25"/>
        <v>2.7578947368421054</v>
      </c>
      <c r="I228" s="12">
        <f t="shared" si="22"/>
        <v>63.7</v>
      </c>
      <c r="J228" s="17">
        <f t="shared" si="23"/>
        <v>192.5</v>
      </c>
      <c r="K228" s="17">
        <f t="shared" si="26"/>
        <v>128.8</v>
      </c>
      <c r="L228" s="18">
        <f t="shared" si="27"/>
        <v>-0.08394549763033175</v>
      </c>
    </row>
    <row r="229" spans="1:12" ht="12.75">
      <c r="A229" s="16">
        <v>11.05</v>
      </c>
      <c r="B229" s="17">
        <v>1.94</v>
      </c>
      <c r="C229" s="13">
        <v>46.9</v>
      </c>
      <c r="D229" s="13">
        <v>-78.3</v>
      </c>
      <c r="E229" s="13">
        <v>1.19</v>
      </c>
      <c r="F229" s="17">
        <f t="shared" si="21"/>
        <v>1.920425</v>
      </c>
      <c r="G229" s="17">
        <f t="shared" si="24"/>
        <v>19.204250000000002</v>
      </c>
      <c r="H229" s="12">
        <f t="shared" si="25"/>
        <v>2.4175257731958766</v>
      </c>
      <c r="I229" s="12">
        <f t="shared" si="22"/>
        <v>64.19000000000001</v>
      </c>
      <c r="J229" s="17">
        <f t="shared" si="23"/>
        <v>193.375</v>
      </c>
      <c r="K229" s="17">
        <f t="shared" si="26"/>
        <v>129.185</v>
      </c>
      <c r="L229" s="18">
        <f t="shared" si="27"/>
        <v>-0.08250484930951624</v>
      </c>
    </row>
    <row r="230" spans="1:12" ht="12.75">
      <c r="A230" s="16">
        <v>11.1</v>
      </c>
      <c r="B230" s="17">
        <v>2.07</v>
      </c>
      <c r="C230" s="13">
        <v>49.7</v>
      </c>
      <c r="D230" s="13">
        <v>-79.1</v>
      </c>
      <c r="E230" s="13">
        <v>1.19</v>
      </c>
      <c r="F230" s="17">
        <f t="shared" si="21"/>
        <v>2.0502249999999997</v>
      </c>
      <c r="G230" s="17">
        <f t="shared" si="24"/>
        <v>20.502249999999997</v>
      </c>
      <c r="H230" s="12">
        <f t="shared" si="25"/>
        <v>2.4009661835748792</v>
      </c>
      <c r="I230" s="12">
        <f t="shared" si="22"/>
        <v>64.68</v>
      </c>
      <c r="J230" s="17">
        <f t="shared" si="23"/>
        <v>194.25</v>
      </c>
      <c r="K230" s="17">
        <f t="shared" si="26"/>
        <v>129.57</v>
      </c>
      <c r="L230" s="18">
        <f t="shared" si="27"/>
        <v>-0.07746871590403966</v>
      </c>
    </row>
    <row r="231" spans="1:12" ht="12.75">
      <c r="A231" s="16">
        <v>11.15</v>
      </c>
      <c r="B231" s="17">
        <v>2.16</v>
      </c>
      <c r="C231" s="13">
        <v>53.7</v>
      </c>
      <c r="D231" s="13">
        <v>-79.8</v>
      </c>
      <c r="E231" s="13">
        <v>1.39</v>
      </c>
      <c r="F231" s="17">
        <f t="shared" si="21"/>
        <v>2.14005</v>
      </c>
      <c r="G231" s="17">
        <f t="shared" si="24"/>
        <v>21.4005</v>
      </c>
      <c r="H231" s="12">
        <f t="shared" si="25"/>
        <v>2.486111111111111</v>
      </c>
      <c r="I231" s="12">
        <f t="shared" si="22"/>
        <v>65.17</v>
      </c>
      <c r="J231" s="17">
        <f t="shared" si="23"/>
        <v>195.125</v>
      </c>
      <c r="K231" s="17">
        <f t="shared" si="26"/>
        <v>129.95499999999998</v>
      </c>
      <c r="L231" s="18">
        <f t="shared" si="27"/>
        <v>-0.07453757856986773</v>
      </c>
    </row>
    <row r="232" spans="1:12" ht="12.75">
      <c r="A232" s="16">
        <v>11.2</v>
      </c>
      <c r="B232" s="17">
        <v>2.12</v>
      </c>
      <c r="C232" s="13">
        <v>59.5</v>
      </c>
      <c r="D232" s="13">
        <v>-80.3</v>
      </c>
      <c r="E232" s="13">
        <v>1.39</v>
      </c>
      <c r="F232" s="17">
        <f t="shared" si="21"/>
        <v>2.0999250000000003</v>
      </c>
      <c r="G232" s="17">
        <f t="shared" si="24"/>
        <v>20.999250000000004</v>
      </c>
      <c r="H232" s="12">
        <f t="shared" si="25"/>
        <v>2.8066037735849054</v>
      </c>
      <c r="I232" s="12">
        <f t="shared" si="22"/>
        <v>65.66</v>
      </c>
      <c r="J232" s="17">
        <f t="shared" si="23"/>
        <v>196</v>
      </c>
      <c r="K232" s="17">
        <f t="shared" si="26"/>
        <v>130.34</v>
      </c>
      <c r="L232" s="18">
        <f t="shared" si="27"/>
        <v>-0.076662683666636</v>
      </c>
    </row>
    <row r="233" spans="1:12" ht="12.75">
      <c r="A233" s="16">
        <v>11.25</v>
      </c>
      <c r="B233" s="17">
        <v>2.1</v>
      </c>
      <c r="C233" s="13">
        <v>57</v>
      </c>
      <c r="D233" s="13">
        <v>-35.8</v>
      </c>
      <c r="E233" s="13">
        <v>1.39</v>
      </c>
      <c r="F233" s="17">
        <f t="shared" si="21"/>
        <v>2.09105</v>
      </c>
      <c r="G233" s="17">
        <f t="shared" si="24"/>
        <v>20.9105</v>
      </c>
      <c r="H233" s="12">
        <f t="shared" si="25"/>
        <v>2.7142857142857144</v>
      </c>
      <c r="I233" s="12">
        <f t="shared" si="22"/>
        <v>66.15</v>
      </c>
      <c r="J233" s="17">
        <f t="shared" si="23"/>
        <v>196.875</v>
      </c>
      <c r="K233" s="17">
        <f t="shared" si="26"/>
        <v>130.725</v>
      </c>
      <c r="L233" s="18">
        <f t="shared" si="27"/>
        <v>-0.053822904430688816</v>
      </c>
    </row>
    <row r="234" spans="1:12" ht="12.75">
      <c r="A234" s="16">
        <v>11.3</v>
      </c>
      <c r="B234" s="17">
        <v>2.06</v>
      </c>
      <c r="C234" s="13">
        <v>58</v>
      </c>
      <c r="D234" s="13">
        <v>-55.2</v>
      </c>
      <c r="E234" s="13">
        <v>1.39</v>
      </c>
      <c r="F234" s="17">
        <f t="shared" si="21"/>
        <v>2.0462000000000002</v>
      </c>
      <c r="G234" s="17">
        <f t="shared" si="24"/>
        <v>20.462000000000003</v>
      </c>
      <c r="H234" s="12">
        <f t="shared" si="25"/>
        <v>2.815533980582524</v>
      </c>
      <c r="I234" s="12">
        <f t="shared" si="22"/>
        <v>66.64000000000001</v>
      </c>
      <c r="J234" s="17">
        <f t="shared" si="23"/>
        <v>197.75</v>
      </c>
      <c r="K234" s="17">
        <f t="shared" si="26"/>
        <v>131.10999999999999</v>
      </c>
      <c r="L234" s="18">
        <f t="shared" si="27"/>
        <v>-0.06591468527685358</v>
      </c>
    </row>
    <row r="235" spans="1:12" ht="12.75">
      <c r="A235" s="16">
        <v>11.35</v>
      </c>
      <c r="B235" s="17">
        <v>2.12</v>
      </c>
      <c r="C235" s="13">
        <v>56.5</v>
      </c>
      <c r="D235" s="13">
        <v>-63.7</v>
      </c>
      <c r="E235" s="13">
        <v>1.39</v>
      </c>
      <c r="F235" s="17">
        <f t="shared" si="21"/>
        <v>2.104075</v>
      </c>
      <c r="G235" s="17">
        <f t="shared" si="24"/>
        <v>21.04075</v>
      </c>
      <c r="H235" s="12">
        <f t="shared" si="25"/>
        <v>2.665094339622641</v>
      </c>
      <c r="I235" s="12">
        <f t="shared" si="22"/>
        <v>67.13</v>
      </c>
      <c r="J235" s="17">
        <f t="shared" si="23"/>
        <v>198.625</v>
      </c>
      <c r="K235" s="17">
        <f t="shared" si="26"/>
        <v>131.495</v>
      </c>
      <c r="L235" s="18">
        <f t="shared" si="27"/>
        <v>-0.06866094623317326</v>
      </c>
    </row>
    <row r="236" spans="1:12" ht="12.75">
      <c r="A236" s="16">
        <v>11.4</v>
      </c>
      <c r="B236" s="17">
        <v>2.17</v>
      </c>
      <c r="C236" s="13">
        <v>59.8</v>
      </c>
      <c r="D236" s="13">
        <v>-69</v>
      </c>
      <c r="E236" s="13">
        <v>1.4</v>
      </c>
      <c r="F236" s="17">
        <f t="shared" si="21"/>
        <v>2.1527499999999997</v>
      </c>
      <c r="G236" s="17">
        <f t="shared" si="24"/>
        <v>21.527499999999996</v>
      </c>
      <c r="H236" s="12">
        <f t="shared" si="25"/>
        <v>2.7557603686635943</v>
      </c>
      <c r="I236" s="12">
        <f t="shared" si="22"/>
        <v>67.62</v>
      </c>
      <c r="J236" s="17">
        <f t="shared" si="23"/>
        <v>199.5</v>
      </c>
      <c r="K236" s="17">
        <f t="shared" si="26"/>
        <v>131.88</v>
      </c>
      <c r="L236" s="18">
        <f t="shared" si="27"/>
        <v>-0.06994496352233459</v>
      </c>
    </row>
    <row r="237" spans="1:12" ht="12.75">
      <c r="A237" s="16">
        <v>11.45</v>
      </c>
      <c r="B237" s="17">
        <v>2.17</v>
      </c>
      <c r="C237" s="13">
        <v>59.1</v>
      </c>
      <c r="D237" s="13">
        <v>-72.2</v>
      </c>
      <c r="E237" s="13">
        <v>1.4</v>
      </c>
      <c r="F237" s="17">
        <f t="shared" si="21"/>
        <v>2.15195</v>
      </c>
      <c r="G237" s="17">
        <f t="shared" si="24"/>
        <v>21.519499999999997</v>
      </c>
      <c r="H237" s="12">
        <f t="shared" si="25"/>
        <v>2.7235023041474657</v>
      </c>
      <c r="I237" s="12">
        <f t="shared" si="22"/>
        <v>68.11</v>
      </c>
      <c r="J237" s="17">
        <f t="shared" si="23"/>
        <v>200.375</v>
      </c>
      <c r="K237" s="17">
        <f t="shared" si="26"/>
        <v>132.265</v>
      </c>
      <c r="L237" s="18">
        <f t="shared" si="27"/>
        <v>-0.07189577648822106</v>
      </c>
    </row>
    <row r="238" spans="1:12" ht="12.75">
      <c r="A238" s="16">
        <v>11.5</v>
      </c>
      <c r="B238" s="17">
        <v>2.1</v>
      </c>
      <c r="C238" s="13">
        <v>62.2</v>
      </c>
      <c r="D238" s="13">
        <v>-74.3</v>
      </c>
      <c r="E238" s="13">
        <v>1.4</v>
      </c>
      <c r="F238" s="17">
        <f t="shared" si="21"/>
        <v>2.0814250000000003</v>
      </c>
      <c r="G238" s="17">
        <f t="shared" si="24"/>
        <v>20.81425</v>
      </c>
      <c r="H238" s="12">
        <f t="shared" si="25"/>
        <v>2.961904761904762</v>
      </c>
      <c r="I238" s="12">
        <f t="shared" si="22"/>
        <v>68.60000000000001</v>
      </c>
      <c r="J238" s="17">
        <f t="shared" si="23"/>
        <v>201.25</v>
      </c>
      <c r="K238" s="17">
        <f t="shared" si="26"/>
        <v>132.64999999999998</v>
      </c>
      <c r="L238" s="18">
        <f t="shared" si="27"/>
        <v>-0.07600356349807863</v>
      </c>
    </row>
    <row r="239" spans="1:12" ht="12.75">
      <c r="A239" s="16">
        <v>11.55</v>
      </c>
      <c r="B239" s="17">
        <v>2.02</v>
      </c>
      <c r="C239" s="13">
        <v>63.9</v>
      </c>
      <c r="D239" s="13">
        <v>-75.3</v>
      </c>
      <c r="E239" s="13">
        <v>1.4</v>
      </c>
      <c r="F239" s="17">
        <f t="shared" si="21"/>
        <v>2.001175</v>
      </c>
      <c r="G239" s="17">
        <f t="shared" si="24"/>
        <v>20.01175</v>
      </c>
      <c r="H239" s="12">
        <f t="shared" si="25"/>
        <v>3.1633663366336635</v>
      </c>
      <c r="I239" s="12">
        <f t="shared" si="22"/>
        <v>69.09000000000002</v>
      </c>
      <c r="J239" s="17">
        <f t="shared" si="23"/>
        <v>202.125</v>
      </c>
      <c r="K239" s="17">
        <f t="shared" si="26"/>
        <v>133.03499999999997</v>
      </c>
      <c r="L239" s="18">
        <f t="shared" si="27"/>
        <v>-0.0802590255968428</v>
      </c>
    </row>
    <row r="240" spans="1:12" ht="12.75">
      <c r="A240" s="16">
        <v>11.6</v>
      </c>
      <c r="B240" s="17">
        <v>1.97</v>
      </c>
      <c r="C240" s="13">
        <v>65.3</v>
      </c>
      <c r="D240" s="13">
        <v>-76.2</v>
      </c>
      <c r="E240" s="13">
        <v>1.4</v>
      </c>
      <c r="F240" s="17">
        <f t="shared" si="21"/>
        <v>1.95095</v>
      </c>
      <c r="G240" s="17">
        <f t="shared" si="24"/>
        <v>19.5095</v>
      </c>
      <c r="H240" s="12">
        <f t="shared" si="25"/>
        <v>3.314720812182741</v>
      </c>
      <c r="I240" s="12">
        <f t="shared" si="22"/>
        <v>69.58</v>
      </c>
      <c r="J240" s="17">
        <f t="shared" si="23"/>
        <v>203</v>
      </c>
      <c r="K240" s="17">
        <f t="shared" si="26"/>
        <v>133.42000000000002</v>
      </c>
      <c r="L240" s="18">
        <f t="shared" si="27"/>
        <v>-0.08340055493578191</v>
      </c>
    </row>
    <row r="241" spans="1:12" ht="12.75">
      <c r="A241" s="16">
        <v>11.65</v>
      </c>
      <c r="B241" s="17">
        <v>1.88</v>
      </c>
      <c r="C241" s="13">
        <v>65.9</v>
      </c>
      <c r="D241" s="13">
        <v>-76.9</v>
      </c>
      <c r="E241" s="13">
        <v>1.4</v>
      </c>
      <c r="F241" s="17">
        <f t="shared" si="21"/>
        <v>1.8607749999999998</v>
      </c>
      <c r="G241" s="17">
        <f t="shared" si="24"/>
        <v>18.60775</v>
      </c>
      <c r="H241" s="12">
        <f t="shared" si="25"/>
        <v>3.505319148936171</v>
      </c>
      <c r="I241" s="12">
        <f t="shared" si="22"/>
        <v>70.07000000000001</v>
      </c>
      <c r="J241" s="17">
        <f t="shared" si="23"/>
        <v>203.875</v>
      </c>
      <c r="K241" s="17">
        <f t="shared" si="26"/>
        <v>133.805</v>
      </c>
      <c r="L241" s="18">
        <f t="shared" si="27"/>
        <v>-0.0887017925040739</v>
      </c>
    </row>
    <row r="242" spans="1:12" ht="12.75">
      <c r="A242" s="16">
        <v>11.7</v>
      </c>
      <c r="B242" s="17">
        <v>1.81</v>
      </c>
      <c r="C242" s="13">
        <v>65.9</v>
      </c>
      <c r="D242" s="13">
        <v>-77.5</v>
      </c>
      <c r="E242" s="13">
        <v>1.4</v>
      </c>
      <c r="F242" s="17">
        <f t="shared" si="21"/>
        <v>1.7906250000000001</v>
      </c>
      <c r="G242" s="17">
        <f t="shared" si="24"/>
        <v>17.90625</v>
      </c>
      <c r="H242" s="12">
        <f t="shared" si="25"/>
        <v>3.6408839779005526</v>
      </c>
      <c r="I242" s="12">
        <f t="shared" si="22"/>
        <v>70.56</v>
      </c>
      <c r="J242" s="17">
        <f t="shared" si="23"/>
        <v>204.75</v>
      </c>
      <c r="K242" s="17">
        <f t="shared" si="26"/>
        <v>134.19</v>
      </c>
      <c r="L242" s="18">
        <f t="shared" si="27"/>
        <v>-0.09336170883581618</v>
      </c>
    </row>
    <row r="243" spans="1:12" ht="12.75">
      <c r="A243" s="16">
        <v>11.75</v>
      </c>
      <c r="B243" s="17">
        <v>1.77</v>
      </c>
      <c r="C243" s="13">
        <v>68</v>
      </c>
      <c r="D243" s="13">
        <v>-78</v>
      </c>
      <c r="E243" s="13">
        <v>1.4</v>
      </c>
      <c r="F243" s="17">
        <f t="shared" si="21"/>
        <v>1.7505</v>
      </c>
      <c r="G243" s="17">
        <f t="shared" si="24"/>
        <v>17.505</v>
      </c>
      <c r="H243" s="12">
        <f t="shared" si="25"/>
        <v>3.84180790960452</v>
      </c>
      <c r="I243" s="12">
        <f t="shared" si="22"/>
        <v>71.05000000000001</v>
      </c>
      <c r="J243" s="17">
        <f t="shared" si="23"/>
        <v>205.625</v>
      </c>
      <c r="K243" s="17">
        <f t="shared" si="26"/>
        <v>134.575</v>
      </c>
      <c r="L243" s="18">
        <f t="shared" si="27"/>
        <v>-0.09648029775871834</v>
      </c>
    </row>
    <row r="244" spans="1:12" ht="12.75">
      <c r="A244" s="16">
        <v>11.8</v>
      </c>
      <c r="B244" s="17">
        <v>1.66</v>
      </c>
      <c r="C244" s="13">
        <v>67.6</v>
      </c>
      <c r="D244" s="13">
        <v>-78</v>
      </c>
      <c r="E244" s="13">
        <v>1.4</v>
      </c>
      <c r="F244" s="17">
        <f t="shared" si="21"/>
        <v>1.6404999999999998</v>
      </c>
      <c r="G244" s="17">
        <f t="shared" si="24"/>
        <v>16.404999999999998</v>
      </c>
      <c r="H244" s="12">
        <f t="shared" si="25"/>
        <v>4.072289156626506</v>
      </c>
      <c r="I244" s="12">
        <f t="shared" si="22"/>
        <v>71.54</v>
      </c>
      <c r="J244" s="17">
        <f t="shared" si="23"/>
        <v>206.5</v>
      </c>
      <c r="K244" s="17">
        <f t="shared" si="26"/>
        <v>134.95999999999998</v>
      </c>
      <c r="L244" s="18">
        <f t="shared" si="27"/>
        <v>-0.10428172942817297</v>
      </c>
    </row>
    <row r="245" spans="1:12" ht="12.75">
      <c r="A245" s="16">
        <v>11.85</v>
      </c>
      <c r="B245" s="17">
        <v>1.63</v>
      </c>
      <c r="C245" s="13">
        <v>69.1</v>
      </c>
      <c r="D245" s="13">
        <v>-78.7</v>
      </c>
      <c r="E245" s="13">
        <v>1.4</v>
      </c>
      <c r="F245" s="17">
        <f t="shared" si="21"/>
        <v>1.6103249999999998</v>
      </c>
      <c r="G245" s="17">
        <f t="shared" si="24"/>
        <v>16.10325</v>
      </c>
      <c r="H245" s="12">
        <f t="shared" si="25"/>
        <v>4.2392638036809815</v>
      </c>
      <c r="I245" s="12">
        <f t="shared" si="22"/>
        <v>72.03</v>
      </c>
      <c r="J245" s="17">
        <f t="shared" si="23"/>
        <v>207.375</v>
      </c>
      <c r="K245" s="17">
        <f t="shared" si="26"/>
        <v>135.345</v>
      </c>
      <c r="L245" s="18">
        <f t="shared" si="27"/>
        <v>-0.10743789871342531</v>
      </c>
    </row>
    <row r="246" spans="1:12" ht="12.75">
      <c r="A246" s="16">
        <v>11.9</v>
      </c>
      <c r="B246" s="17">
        <v>1.65</v>
      </c>
      <c r="C246" s="13">
        <v>69.1</v>
      </c>
      <c r="D246" s="13">
        <v>-78.8</v>
      </c>
      <c r="E246" s="13">
        <v>1.4</v>
      </c>
      <c r="F246" s="17">
        <f t="shared" si="21"/>
        <v>1.6302999999999999</v>
      </c>
      <c r="G246" s="17">
        <f t="shared" si="24"/>
        <v>16.302999999999997</v>
      </c>
      <c r="H246" s="12">
        <f t="shared" si="25"/>
        <v>4.1878787878787875</v>
      </c>
      <c r="I246" s="12">
        <f t="shared" si="22"/>
        <v>72.52000000000001</v>
      </c>
      <c r="J246" s="17">
        <f t="shared" si="23"/>
        <v>208.25</v>
      </c>
      <c r="K246" s="17">
        <f t="shared" si="26"/>
        <v>135.73</v>
      </c>
      <c r="L246" s="18">
        <f t="shared" si="27"/>
        <v>-0.10640976055694244</v>
      </c>
    </row>
    <row r="247" spans="1:12" ht="12.75">
      <c r="A247" s="16">
        <v>11.95</v>
      </c>
      <c r="B247" s="17">
        <v>1.77</v>
      </c>
      <c r="C247" s="13">
        <v>74.4</v>
      </c>
      <c r="D247" s="13">
        <v>-78.4</v>
      </c>
      <c r="E247" s="13">
        <v>1.4</v>
      </c>
      <c r="F247" s="17">
        <f t="shared" si="21"/>
        <v>1.7504</v>
      </c>
      <c r="G247" s="17">
        <f t="shared" si="24"/>
        <v>17.503999999999998</v>
      </c>
      <c r="H247" s="12">
        <f t="shared" si="25"/>
        <v>4.203389830508475</v>
      </c>
      <c r="I247" s="12">
        <f t="shared" si="22"/>
        <v>73.01</v>
      </c>
      <c r="J247" s="17">
        <f t="shared" si="23"/>
        <v>209.125</v>
      </c>
      <c r="K247" s="17">
        <f t="shared" si="26"/>
        <v>136.115</v>
      </c>
      <c r="L247" s="18">
        <f t="shared" si="27"/>
        <v>-0.09823684936172976</v>
      </c>
    </row>
    <row r="248" spans="1:12" ht="12.75">
      <c r="A248" s="16">
        <v>12</v>
      </c>
      <c r="B248" s="17">
        <v>1.77</v>
      </c>
      <c r="C248" s="13">
        <v>77.7</v>
      </c>
      <c r="D248" s="13">
        <v>-78.6</v>
      </c>
      <c r="E248" s="13">
        <v>1.4</v>
      </c>
      <c r="F248" s="17">
        <f t="shared" si="21"/>
        <v>1.75035</v>
      </c>
      <c r="G248" s="17">
        <f t="shared" si="24"/>
        <v>17.503500000000003</v>
      </c>
      <c r="H248" s="12">
        <f t="shared" si="25"/>
        <v>4.389830508474577</v>
      </c>
      <c r="I248" s="12">
        <f t="shared" si="22"/>
        <v>73.5</v>
      </c>
      <c r="J248" s="17">
        <f t="shared" si="23"/>
        <v>210</v>
      </c>
      <c r="K248" s="17">
        <f t="shared" si="26"/>
        <v>136.5</v>
      </c>
      <c r="L248" s="18">
        <f t="shared" si="27"/>
        <v>-0.09874379199532572</v>
      </c>
    </row>
    <row r="249" spans="1:12" ht="12.75">
      <c r="A249" s="16">
        <v>12.05</v>
      </c>
      <c r="B249" s="17">
        <v>1.76</v>
      </c>
      <c r="C249" s="13">
        <v>81.6</v>
      </c>
      <c r="D249" s="13">
        <v>-78.3</v>
      </c>
      <c r="E249" s="13">
        <v>1.4</v>
      </c>
      <c r="F249" s="17">
        <f t="shared" si="21"/>
        <v>1.740425</v>
      </c>
      <c r="G249" s="17">
        <f t="shared" si="24"/>
        <v>17.40425</v>
      </c>
      <c r="H249" s="12">
        <f t="shared" si="25"/>
        <v>4.636363636363636</v>
      </c>
      <c r="I249" s="12">
        <f t="shared" si="22"/>
        <v>73.99000000000001</v>
      </c>
      <c r="J249" s="17">
        <f t="shared" si="23"/>
        <v>210.875</v>
      </c>
      <c r="K249" s="17">
        <f t="shared" si="26"/>
        <v>136.885</v>
      </c>
      <c r="L249" s="18">
        <f t="shared" si="27"/>
        <v>-0.09956523160406655</v>
      </c>
    </row>
    <row r="250" spans="1:12" ht="12.75">
      <c r="A250" s="16">
        <v>12.1</v>
      </c>
      <c r="B250" s="17">
        <v>1.76</v>
      </c>
      <c r="C250" s="13">
        <v>82</v>
      </c>
      <c r="D250" s="13">
        <v>-78.5</v>
      </c>
      <c r="E250" s="13">
        <v>1.4</v>
      </c>
      <c r="F250" s="17">
        <f t="shared" si="21"/>
        <v>1.740375</v>
      </c>
      <c r="G250" s="17">
        <f t="shared" si="24"/>
        <v>17.40375</v>
      </c>
      <c r="H250" s="12">
        <f t="shared" si="25"/>
        <v>4.659090909090908</v>
      </c>
      <c r="I250" s="12">
        <f t="shared" si="22"/>
        <v>74.48</v>
      </c>
      <c r="J250" s="17">
        <f t="shared" si="23"/>
        <v>211.75</v>
      </c>
      <c r="K250" s="17">
        <f t="shared" si="26"/>
        <v>137.26999999999998</v>
      </c>
      <c r="L250" s="18">
        <f t="shared" si="27"/>
        <v>-0.10007686646496035</v>
      </c>
    </row>
    <row r="251" spans="1:12" ht="12.75">
      <c r="A251" s="16">
        <v>12.15</v>
      </c>
      <c r="B251" s="17">
        <v>1.83</v>
      </c>
      <c r="C251" s="13">
        <v>92</v>
      </c>
      <c r="D251" s="13">
        <v>-78.1</v>
      </c>
      <c r="E251" s="13">
        <v>1.4</v>
      </c>
      <c r="F251" s="17">
        <f t="shared" si="21"/>
        <v>1.810475</v>
      </c>
      <c r="G251" s="17">
        <f t="shared" si="24"/>
        <v>18.10475</v>
      </c>
      <c r="H251" s="12">
        <f t="shared" si="25"/>
        <v>5.027322404371584</v>
      </c>
      <c r="I251" s="12">
        <f t="shared" si="22"/>
        <v>74.97000000000001</v>
      </c>
      <c r="J251" s="17">
        <f t="shared" si="23"/>
        <v>212.625</v>
      </c>
      <c r="K251" s="17">
        <f t="shared" si="26"/>
        <v>137.65499999999997</v>
      </c>
      <c r="L251" s="18">
        <f t="shared" si="27"/>
        <v>-0.09579747786087554</v>
      </c>
    </row>
    <row r="252" spans="1:12" ht="12.75">
      <c r="A252" s="16">
        <v>12.2</v>
      </c>
      <c r="B252" s="17">
        <v>1.96</v>
      </c>
      <c r="C252" s="13">
        <v>87</v>
      </c>
      <c r="D252" s="13">
        <v>-78.2</v>
      </c>
      <c r="E252" s="13">
        <v>1.4</v>
      </c>
      <c r="F252" s="17">
        <f t="shared" si="21"/>
        <v>1.94045</v>
      </c>
      <c r="G252" s="17">
        <f t="shared" si="24"/>
        <v>19.4045</v>
      </c>
      <c r="H252" s="12">
        <f t="shared" si="25"/>
        <v>4.438775510204081</v>
      </c>
      <c r="I252" s="12">
        <f t="shared" si="22"/>
        <v>75.46</v>
      </c>
      <c r="J252" s="17">
        <f t="shared" si="23"/>
        <v>213.5</v>
      </c>
      <c r="K252" s="17">
        <f t="shared" si="26"/>
        <v>138.04000000000002</v>
      </c>
      <c r="L252" s="18">
        <f t="shared" si="27"/>
        <v>-0.08897767740814731</v>
      </c>
    </row>
    <row r="253" spans="1:12" ht="12.75">
      <c r="A253" s="16">
        <v>12.25</v>
      </c>
      <c r="B253" s="17">
        <v>1.97</v>
      </c>
      <c r="C253" s="13">
        <v>75.9</v>
      </c>
      <c r="D253" s="13">
        <v>-77.8</v>
      </c>
      <c r="E253" s="13">
        <v>1.4</v>
      </c>
      <c r="F253" s="17">
        <f t="shared" si="21"/>
        <v>1.95055</v>
      </c>
      <c r="G253" s="17">
        <f t="shared" si="24"/>
        <v>19.5055</v>
      </c>
      <c r="H253" s="12">
        <f t="shared" si="25"/>
        <v>3.852791878172589</v>
      </c>
      <c r="I253" s="12">
        <f t="shared" si="22"/>
        <v>75.95</v>
      </c>
      <c r="J253" s="17">
        <f t="shared" si="23"/>
        <v>214.375</v>
      </c>
      <c r="K253" s="17">
        <f t="shared" si="26"/>
        <v>138.425</v>
      </c>
      <c r="L253" s="18">
        <f t="shared" si="27"/>
        <v>-0.08855674111192709</v>
      </c>
    </row>
    <row r="254" spans="1:12" ht="12.75">
      <c r="A254" s="16">
        <v>12.3</v>
      </c>
      <c r="B254" s="17">
        <v>2</v>
      </c>
      <c r="C254" s="13">
        <v>68.7</v>
      </c>
      <c r="D254" s="13">
        <v>-4.9</v>
      </c>
      <c r="E254" s="13">
        <v>1.4</v>
      </c>
      <c r="F254" s="17">
        <f t="shared" si="21"/>
        <v>1.998775</v>
      </c>
      <c r="G254" s="17">
        <f t="shared" si="24"/>
        <v>19.98775</v>
      </c>
      <c r="H254" s="12">
        <f t="shared" si="25"/>
        <v>3.435</v>
      </c>
      <c r="I254" s="12">
        <f t="shared" si="22"/>
        <v>76.44000000000001</v>
      </c>
      <c r="J254" s="17">
        <f t="shared" si="23"/>
        <v>215.25</v>
      </c>
      <c r="K254" s="17">
        <f t="shared" si="26"/>
        <v>138.81</v>
      </c>
      <c r="L254" s="18">
        <f t="shared" si="27"/>
        <v>-0.045606313340155046</v>
      </c>
    </row>
    <row r="255" spans="1:12" ht="12.75">
      <c r="A255" s="16">
        <v>12.35</v>
      </c>
      <c r="B255" s="17">
        <v>2.19</v>
      </c>
      <c r="C255" s="13">
        <v>66.2</v>
      </c>
      <c r="D255" s="13">
        <v>-21.2</v>
      </c>
      <c r="E255" s="13">
        <v>1.4</v>
      </c>
      <c r="F255" s="17">
        <f t="shared" si="21"/>
        <v>2.1847</v>
      </c>
      <c r="G255" s="17">
        <f t="shared" si="24"/>
        <v>21.846999999999998</v>
      </c>
      <c r="H255" s="12">
        <f t="shared" si="25"/>
        <v>3.022831050228311</v>
      </c>
      <c r="I255" s="12">
        <f t="shared" si="22"/>
        <v>76.93</v>
      </c>
      <c r="J255" s="17">
        <f t="shared" si="23"/>
        <v>216.125</v>
      </c>
      <c r="K255" s="17">
        <f t="shared" si="26"/>
        <v>139.195</v>
      </c>
      <c r="L255" s="18">
        <f t="shared" si="27"/>
        <v>-0.049848240478518734</v>
      </c>
    </row>
    <row r="256" spans="1:12" ht="12.75">
      <c r="A256" s="16">
        <v>12.4</v>
      </c>
      <c r="B256" s="17">
        <v>2.33</v>
      </c>
      <c r="C256" s="13">
        <v>67.7</v>
      </c>
      <c r="D256" s="13">
        <v>-43.8</v>
      </c>
      <c r="E256" s="13">
        <v>1.4</v>
      </c>
      <c r="F256" s="17">
        <f t="shared" si="21"/>
        <v>2.3190500000000003</v>
      </c>
      <c r="G256" s="17">
        <f t="shared" si="24"/>
        <v>23.190500000000004</v>
      </c>
      <c r="H256" s="12">
        <f t="shared" si="25"/>
        <v>2.9055793991416308</v>
      </c>
      <c r="I256" s="12">
        <f t="shared" si="22"/>
        <v>77.42000000000002</v>
      </c>
      <c r="J256" s="17">
        <f t="shared" si="23"/>
        <v>217</v>
      </c>
      <c r="K256" s="17">
        <f t="shared" si="26"/>
        <v>139.57999999999998</v>
      </c>
      <c r="L256" s="18">
        <f t="shared" si="27"/>
        <v>-0.057667515044837185</v>
      </c>
    </row>
    <row r="257" spans="1:12" ht="12.75">
      <c r="A257" s="16">
        <v>12.45</v>
      </c>
      <c r="B257" s="17">
        <v>2.36</v>
      </c>
      <c r="C257" s="13">
        <v>67.9</v>
      </c>
      <c r="D257" s="13">
        <v>-57.7</v>
      </c>
      <c r="E257" s="13">
        <v>1.4</v>
      </c>
      <c r="F257" s="17">
        <f t="shared" si="21"/>
        <v>2.3455749999999997</v>
      </c>
      <c r="G257" s="17">
        <f t="shared" si="24"/>
        <v>23.45575</v>
      </c>
      <c r="H257" s="12">
        <f t="shared" si="25"/>
        <v>2.877118644067797</v>
      </c>
      <c r="I257" s="12">
        <f t="shared" si="22"/>
        <v>77.91</v>
      </c>
      <c r="J257" s="17">
        <f t="shared" si="23"/>
        <v>217.875</v>
      </c>
      <c r="K257" s="17">
        <f t="shared" si="26"/>
        <v>139.965</v>
      </c>
      <c r="L257" s="18">
        <f t="shared" si="27"/>
        <v>-0.06373548902570852</v>
      </c>
    </row>
    <row r="258" spans="1:12" ht="12.75">
      <c r="A258" s="16">
        <v>12.5</v>
      </c>
      <c r="B258" s="17">
        <v>2.41</v>
      </c>
      <c r="C258" s="13">
        <v>68.3</v>
      </c>
      <c r="D258" s="13">
        <v>-65</v>
      </c>
      <c r="E258" s="13">
        <v>1.4</v>
      </c>
      <c r="F258" s="17">
        <f t="shared" si="21"/>
        <v>2.3937500000000003</v>
      </c>
      <c r="G258" s="17">
        <f t="shared" si="24"/>
        <v>23.937500000000004</v>
      </c>
      <c r="H258" s="12">
        <f t="shared" si="25"/>
        <v>2.83402489626556</v>
      </c>
      <c r="I258" s="12">
        <f t="shared" si="22"/>
        <v>78.4</v>
      </c>
      <c r="J258" s="17">
        <f t="shared" si="23"/>
        <v>218.75</v>
      </c>
      <c r="K258" s="17">
        <f t="shared" si="26"/>
        <v>140.35</v>
      </c>
      <c r="L258" s="18">
        <f t="shared" si="27"/>
        <v>-0.06593103448275861</v>
      </c>
    </row>
    <row r="259" spans="1:12" ht="12.75">
      <c r="A259" s="16">
        <v>12.55</v>
      </c>
      <c r="B259" s="17">
        <v>2.43</v>
      </c>
      <c r="C259" s="13">
        <v>65.2</v>
      </c>
      <c r="D259" s="13">
        <v>-68.1</v>
      </c>
      <c r="E259" s="13">
        <v>1.4</v>
      </c>
      <c r="F259" s="17">
        <f t="shared" si="21"/>
        <v>2.4129750000000003</v>
      </c>
      <c r="G259" s="17">
        <f t="shared" si="24"/>
        <v>24.12975</v>
      </c>
      <c r="H259" s="12">
        <f t="shared" si="25"/>
        <v>2.683127572016461</v>
      </c>
      <c r="I259" s="12">
        <f t="shared" si="22"/>
        <v>78.89000000000001</v>
      </c>
      <c r="J259" s="17">
        <f t="shared" si="23"/>
        <v>219.625</v>
      </c>
      <c r="K259" s="17">
        <f t="shared" si="26"/>
        <v>140.73499999999999</v>
      </c>
      <c r="L259" s="18">
        <f t="shared" si="27"/>
        <v>-0.0670162080835252</v>
      </c>
    </row>
    <row r="260" spans="1:12" ht="12.75">
      <c r="A260" s="16">
        <v>12.6</v>
      </c>
      <c r="B260" s="17">
        <v>2.44</v>
      </c>
      <c r="C260" s="13">
        <v>64.4</v>
      </c>
      <c r="D260" s="13">
        <v>-71</v>
      </c>
      <c r="E260" s="13">
        <v>1.4</v>
      </c>
      <c r="F260" s="17">
        <f t="shared" si="21"/>
        <v>2.42225</v>
      </c>
      <c r="G260" s="17">
        <f t="shared" si="24"/>
        <v>24.2225</v>
      </c>
      <c r="H260" s="12">
        <f t="shared" si="25"/>
        <v>2.6393442622950825</v>
      </c>
      <c r="I260" s="12">
        <f t="shared" si="22"/>
        <v>79.38</v>
      </c>
      <c r="J260" s="17">
        <f t="shared" si="23"/>
        <v>220.5</v>
      </c>
      <c r="K260" s="17">
        <f t="shared" si="26"/>
        <v>141.12</v>
      </c>
      <c r="L260" s="18">
        <f t="shared" si="27"/>
        <v>-0.06830021573748155</v>
      </c>
    </row>
    <row r="261" spans="1:12" ht="12.75">
      <c r="A261" s="16">
        <v>12.65</v>
      </c>
      <c r="B261" s="17">
        <v>2.41</v>
      </c>
      <c r="C261" s="13">
        <v>69</v>
      </c>
      <c r="D261" s="13">
        <v>-72.8</v>
      </c>
      <c r="E261" s="13">
        <v>1.4</v>
      </c>
      <c r="F261" s="17">
        <f t="shared" si="21"/>
        <v>2.3918</v>
      </c>
      <c r="G261" s="17">
        <f t="shared" si="24"/>
        <v>23.918</v>
      </c>
      <c r="H261" s="12">
        <f t="shared" si="25"/>
        <v>2.863070539419087</v>
      </c>
      <c r="I261" s="12">
        <f t="shared" si="22"/>
        <v>79.87</v>
      </c>
      <c r="J261" s="17">
        <f t="shared" si="23"/>
        <v>221.375</v>
      </c>
      <c r="K261" s="17">
        <f t="shared" si="26"/>
        <v>141.505</v>
      </c>
      <c r="L261" s="18">
        <f t="shared" si="27"/>
        <v>-0.07034106223435505</v>
      </c>
    </row>
    <row r="262" spans="1:12" ht="12.75">
      <c r="A262" s="16">
        <v>12.7</v>
      </c>
      <c r="B262" s="17">
        <v>2.43</v>
      </c>
      <c r="C262" s="13">
        <v>77.9</v>
      </c>
      <c r="D262" s="13">
        <v>-73.9</v>
      </c>
      <c r="E262" s="13">
        <v>1.4</v>
      </c>
      <c r="F262" s="17">
        <f t="shared" si="21"/>
        <v>2.411525</v>
      </c>
      <c r="G262" s="17">
        <f t="shared" si="24"/>
        <v>24.115250000000003</v>
      </c>
      <c r="H262" s="12">
        <f t="shared" si="25"/>
        <v>3.205761316872428</v>
      </c>
      <c r="I262" s="12">
        <f t="shared" si="22"/>
        <v>80.36</v>
      </c>
      <c r="J262" s="17">
        <f t="shared" si="23"/>
        <v>222.25</v>
      </c>
      <c r="K262" s="17">
        <f t="shared" si="26"/>
        <v>141.89</v>
      </c>
      <c r="L262" s="18">
        <f t="shared" si="27"/>
        <v>-0.0704616825204691</v>
      </c>
    </row>
    <row r="263" spans="1:12" ht="12.75">
      <c r="A263" s="16">
        <v>12.75</v>
      </c>
      <c r="B263" s="17">
        <v>2.45</v>
      </c>
      <c r="C263" s="13">
        <v>82</v>
      </c>
      <c r="D263" s="13">
        <v>-75.5</v>
      </c>
      <c r="E263" s="13">
        <v>1.4</v>
      </c>
      <c r="F263" s="17">
        <f t="shared" si="21"/>
        <v>2.431125</v>
      </c>
      <c r="G263" s="17">
        <f t="shared" si="24"/>
        <v>24.31125</v>
      </c>
      <c r="H263" s="12">
        <f t="shared" si="25"/>
        <v>3.3469387755102042</v>
      </c>
      <c r="I263" s="12">
        <f t="shared" si="22"/>
        <v>80.85000000000001</v>
      </c>
      <c r="J263" s="17">
        <f t="shared" si="23"/>
        <v>223.125</v>
      </c>
      <c r="K263" s="17">
        <f t="shared" si="26"/>
        <v>142.27499999999998</v>
      </c>
      <c r="L263" s="18">
        <f t="shared" si="27"/>
        <v>-0.07081068840579711</v>
      </c>
    </row>
    <row r="264" spans="1:12" ht="12.75">
      <c r="A264" s="16">
        <v>12.8</v>
      </c>
      <c r="B264" s="17">
        <v>2.38</v>
      </c>
      <c r="C264" s="13">
        <v>84.5</v>
      </c>
      <c r="D264" s="13">
        <v>-76.3</v>
      </c>
      <c r="E264" s="13">
        <v>1.4</v>
      </c>
      <c r="F264" s="17">
        <f t="shared" si="21"/>
        <v>2.360925</v>
      </c>
      <c r="G264" s="17">
        <f t="shared" si="24"/>
        <v>23.60925</v>
      </c>
      <c r="H264" s="12">
        <f t="shared" si="25"/>
        <v>3.550420168067227</v>
      </c>
      <c r="I264" s="12">
        <f t="shared" si="22"/>
        <v>81.34000000000002</v>
      </c>
      <c r="J264" s="17">
        <f t="shared" si="23"/>
        <v>224</v>
      </c>
      <c r="K264" s="17">
        <f t="shared" si="26"/>
        <v>142.65999999999997</v>
      </c>
      <c r="L264" s="18">
        <f t="shared" si="27"/>
        <v>-0.07376955204323972</v>
      </c>
    </row>
    <row r="265" spans="1:12" ht="12.75">
      <c r="A265" s="16">
        <v>12.85</v>
      </c>
      <c r="B265" s="17">
        <v>2.08</v>
      </c>
      <c r="C265" s="13">
        <v>81.4</v>
      </c>
      <c r="D265" s="13">
        <v>-77.1</v>
      </c>
      <c r="E265" s="13">
        <v>1.4</v>
      </c>
      <c r="F265" s="17">
        <f t="shared" si="21"/>
        <v>2.060725</v>
      </c>
      <c r="G265" s="17">
        <f t="shared" si="24"/>
        <v>20.60725</v>
      </c>
      <c r="H265" s="12">
        <f t="shared" si="25"/>
        <v>3.9134615384615388</v>
      </c>
      <c r="I265" s="12">
        <f t="shared" si="22"/>
        <v>81.83</v>
      </c>
      <c r="J265" s="17">
        <f t="shared" si="23"/>
        <v>224.875</v>
      </c>
      <c r="K265" s="17">
        <f t="shared" si="26"/>
        <v>143.04500000000002</v>
      </c>
      <c r="L265" s="18">
        <f t="shared" si="27"/>
        <v>-0.08657025356102077</v>
      </c>
    </row>
    <row r="266" spans="1:12" ht="12.75">
      <c r="A266" s="16">
        <v>12.9</v>
      </c>
      <c r="B266" s="17">
        <v>1.79</v>
      </c>
      <c r="C266" s="13">
        <v>82.9</v>
      </c>
      <c r="D266" s="13">
        <v>-77.6</v>
      </c>
      <c r="E266" s="13">
        <v>1.41</v>
      </c>
      <c r="F266" s="17">
        <f t="shared" si="21"/>
        <v>1.7706</v>
      </c>
      <c r="G266" s="17">
        <f t="shared" si="24"/>
        <v>17.706</v>
      </c>
      <c r="H266" s="12">
        <f t="shared" si="25"/>
        <v>4.631284916201118</v>
      </c>
      <c r="I266" s="12">
        <f t="shared" si="22"/>
        <v>82.32000000000001</v>
      </c>
      <c r="J266" s="17">
        <f t="shared" si="23"/>
        <v>225.75</v>
      </c>
      <c r="K266" s="17">
        <f t="shared" si="26"/>
        <v>143.43</v>
      </c>
      <c r="L266" s="18">
        <f t="shared" si="27"/>
        <v>-0.10351814091983041</v>
      </c>
    </row>
    <row r="267" spans="1:12" ht="12.75">
      <c r="A267" s="16">
        <v>12.95</v>
      </c>
      <c r="B267" s="17">
        <v>1.69</v>
      </c>
      <c r="C267" s="13">
        <v>84</v>
      </c>
      <c r="D267" s="13">
        <v>-77.7</v>
      </c>
      <c r="E267" s="13">
        <v>1.41</v>
      </c>
      <c r="F267" s="17">
        <f t="shared" si="21"/>
        <v>1.670575</v>
      </c>
      <c r="G267" s="17">
        <f t="shared" si="24"/>
        <v>16.70575</v>
      </c>
      <c r="H267" s="12">
        <f t="shared" si="25"/>
        <v>4.9704142011834325</v>
      </c>
      <c r="I267" s="12">
        <f t="shared" si="22"/>
        <v>82.81</v>
      </c>
      <c r="J267" s="17">
        <f t="shared" si="23"/>
        <v>226.625</v>
      </c>
      <c r="K267" s="17">
        <f t="shared" si="26"/>
        <v>143.815</v>
      </c>
      <c r="L267" s="18">
        <f t="shared" si="27"/>
        <v>-0.11116035873818346</v>
      </c>
    </row>
    <row r="268" spans="1:12" ht="12.75">
      <c r="A268" s="16">
        <v>13</v>
      </c>
      <c r="B268" s="17">
        <v>1.91</v>
      </c>
      <c r="C268" s="13">
        <v>88.1</v>
      </c>
      <c r="D268" s="13">
        <v>-77.3</v>
      </c>
      <c r="E268" s="13">
        <v>1.41</v>
      </c>
      <c r="F268" s="17">
        <f aca="true" t="shared" si="28" ref="F268:F331">B268+((D268*(1-$C$8))/1000)</f>
        <v>1.8906749999999999</v>
      </c>
      <c r="G268" s="17">
        <f t="shared" si="24"/>
        <v>18.90675</v>
      </c>
      <c r="H268" s="12">
        <f t="shared" si="25"/>
        <v>4.612565445026179</v>
      </c>
      <c r="I268" s="12">
        <f aca="true" t="shared" si="29" ref="I268:I331">IF(A268&lt;$F$8,0,(A268-$F$8)*9.8)</f>
        <v>83.30000000000001</v>
      </c>
      <c r="J268" s="17">
        <f aca="true" t="shared" si="30" ref="J268:J331">$I$8*A268</f>
        <v>227.5</v>
      </c>
      <c r="K268" s="17">
        <f t="shared" si="26"/>
        <v>144.2</v>
      </c>
      <c r="L268" s="18">
        <f t="shared" si="27"/>
        <v>-0.09656229801434006</v>
      </c>
    </row>
    <row r="269" spans="1:12" ht="12.75">
      <c r="A269" s="16">
        <v>13.05</v>
      </c>
      <c r="B269" s="17">
        <v>2.22</v>
      </c>
      <c r="C269" s="13">
        <v>88.7</v>
      </c>
      <c r="D269" s="13">
        <v>-76.7</v>
      </c>
      <c r="E269" s="13">
        <v>1.56</v>
      </c>
      <c r="F269" s="17">
        <f t="shared" si="28"/>
        <v>2.200825</v>
      </c>
      <c r="G269" s="17">
        <f aca="true" t="shared" si="31" ref="G269:G332">F269*10</f>
        <v>22.00825</v>
      </c>
      <c r="H269" s="12">
        <f aca="true" t="shared" si="32" ref="H269:H332">C269/(B269*10)</f>
        <v>3.9954954954954953</v>
      </c>
      <c r="I269" s="12">
        <f t="shared" si="29"/>
        <v>83.79</v>
      </c>
      <c r="J269" s="17">
        <f t="shared" si="30"/>
        <v>228.375</v>
      </c>
      <c r="K269" s="17">
        <f aca="true" t="shared" si="33" ref="K269:K332">J269-I269</f>
        <v>144.58499999999998</v>
      </c>
      <c r="L269" s="18">
        <f aca="true" t="shared" si="34" ref="L269:L332">(D269-I269)/((F269*1000)-J269)</f>
        <v>-0.08136581408907705</v>
      </c>
    </row>
    <row r="270" spans="1:12" ht="12.75">
      <c r="A270" s="16">
        <v>13.1</v>
      </c>
      <c r="B270" s="17">
        <v>2.24</v>
      </c>
      <c r="C270" s="13">
        <v>86.6</v>
      </c>
      <c r="D270" s="13">
        <v>-77.1</v>
      </c>
      <c r="E270" s="13">
        <v>1.56</v>
      </c>
      <c r="F270" s="17">
        <f t="shared" si="28"/>
        <v>2.2207250000000003</v>
      </c>
      <c r="G270" s="17">
        <f t="shared" si="31"/>
        <v>22.207250000000002</v>
      </c>
      <c r="H270" s="12">
        <f t="shared" si="32"/>
        <v>3.866071428571428</v>
      </c>
      <c r="I270" s="12">
        <f t="shared" si="29"/>
        <v>84.28</v>
      </c>
      <c r="J270" s="17">
        <f t="shared" si="30"/>
        <v>229.25</v>
      </c>
      <c r="K270" s="17">
        <f t="shared" si="33"/>
        <v>144.97</v>
      </c>
      <c r="L270" s="18">
        <f t="shared" si="34"/>
        <v>-0.08103541344982988</v>
      </c>
    </row>
    <row r="271" spans="1:12" ht="12.75">
      <c r="A271" s="16">
        <v>13.15</v>
      </c>
      <c r="B271" s="17">
        <v>2.13</v>
      </c>
      <c r="C271" s="13">
        <v>86</v>
      </c>
      <c r="D271" s="13">
        <v>-77.7</v>
      </c>
      <c r="E271" s="13">
        <v>1.56</v>
      </c>
      <c r="F271" s="17">
        <f t="shared" si="28"/>
        <v>2.110575</v>
      </c>
      <c r="G271" s="17">
        <f t="shared" si="31"/>
        <v>21.10575</v>
      </c>
      <c r="H271" s="12">
        <f t="shared" si="32"/>
        <v>4.03755868544601</v>
      </c>
      <c r="I271" s="12">
        <f t="shared" si="29"/>
        <v>84.77000000000001</v>
      </c>
      <c r="J271" s="17">
        <f t="shared" si="30"/>
        <v>230.125</v>
      </c>
      <c r="K271" s="17">
        <f t="shared" si="33"/>
        <v>145.355</v>
      </c>
      <c r="L271" s="18">
        <f t="shared" si="34"/>
        <v>-0.08639953202690848</v>
      </c>
    </row>
    <row r="272" spans="1:12" ht="12.75">
      <c r="A272" s="16">
        <v>13.2</v>
      </c>
      <c r="B272" s="17">
        <v>2.41</v>
      </c>
      <c r="C272" s="13">
        <v>88.6</v>
      </c>
      <c r="D272" s="13">
        <v>-77.8</v>
      </c>
      <c r="E272" s="13">
        <v>1.56</v>
      </c>
      <c r="F272" s="17">
        <f t="shared" si="28"/>
        <v>2.39055</v>
      </c>
      <c r="G272" s="17">
        <f t="shared" si="31"/>
        <v>23.905500000000004</v>
      </c>
      <c r="H272" s="12">
        <f t="shared" si="32"/>
        <v>3.6763485477178417</v>
      </c>
      <c r="I272" s="12">
        <f t="shared" si="29"/>
        <v>85.26</v>
      </c>
      <c r="J272" s="17">
        <f t="shared" si="30"/>
        <v>231</v>
      </c>
      <c r="K272" s="17">
        <f t="shared" si="33"/>
        <v>145.74</v>
      </c>
      <c r="L272" s="18">
        <f t="shared" si="34"/>
        <v>-0.07550647125558566</v>
      </c>
    </row>
    <row r="273" spans="1:12" ht="12.75">
      <c r="A273" s="16">
        <v>13.25</v>
      </c>
      <c r="B273" s="17">
        <v>2.52</v>
      </c>
      <c r="C273" s="13">
        <v>87.1</v>
      </c>
      <c r="D273" s="13">
        <v>-78.2</v>
      </c>
      <c r="E273" s="13">
        <v>1.56</v>
      </c>
      <c r="F273" s="17">
        <f t="shared" si="28"/>
        <v>2.50045</v>
      </c>
      <c r="G273" s="17">
        <f t="shared" si="31"/>
        <v>25.0045</v>
      </c>
      <c r="H273" s="12">
        <f t="shared" si="32"/>
        <v>3.456349206349206</v>
      </c>
      <c r="I273" s="12">
        <f t="shared" si="29"/>
        <v>85.75</v>
      </c>
      <c r="J273" s="17">
        <f t="shared" si="30"/>
        <v>231.875</v>
      </c>
      <c r="K273" s="17">
        <f t="shared" si="33"/>
        <v>146.125</v>
      </c>
      <c r="L273" s="18">
        <f t="shared" si="34"/>
        <v>-0.07227003735825353</v>
      </c>
    </row>
    <row r="274" spans="1:12" ht="12.75">
      <c r="A274" s="16">
        <v>13.3</v>
      </c>
      <c r="B274" s="17">
        <v>2.47</v>
      </c>
      <c r="C274" s="13">
        <v>84</v>
      </c>
      <c r="D274" s="13">
        <v>-72.4</v>
      </c>
      <c r="E274" s="13">
        <v>1.56</v>
      </c>
      <c r="F274" s="17">
        <f t="shared" si="28"/>
        <v>2.4519</v>
      </c>
      <c r="G274" s="17">
        <f t="shared" si="31"/>
        <v>24.519000000000002</v>
      </c>
      <c r="H274" s="12">
        <f t="shared" si="32"/>
        <v>3.40080971659919</v>
      </c>
      <c r="I274" s="12">
        <f t="shared" si="29"/>
        <v>86.24000000000001</v>
      </c>
      <c r="J274" s="17">
        <f t="shared" si="30"/>
        <v>232.75</v>
      </c>
      <c r="K274" s="17">
        <f t="shared" si="33"/>
        <v>146.51</v>
      </c>
      <c r="L274" s="18">
        <f t="shared" si="34"/>
        <v>-0.07148683054322601</v>
      </c>
    </row>
    <row r="275" spans="1:12" ht="12.75">
      <c r="A275" s="16">
        <v>13.35</v>
      </c>
      <c r="B275" s="17">
        <v>2.52</v>
      </c>
      <c r="C275" s="13">
        <v>80.7</v>
      </c>
      <c r="D275" s="13">
        <v>-73.7</v>
      </c>
      <c r="E275" s="13">
        <v>1.56</v>
      </c>
      <c r="F275" s="17">
        <f t="shared" si="28"/>
        <v>2.501575</v>
      </c>
      <c r="G275" s="17">
        <f t="shared" si="31"/>
        <v>25.015749999999997</v>
      </c>
      <c r="H275" s="12">
        <f t="shared" si="32"/>
        <v>3.2023809523809526</v>
      </c>
      <c r="I275" s="12">
        <f t="shared" si="29"/>
        <v>86.73</v>
      </c>
      <c r="J275" s="17">
        <f t="shared" si="30"/>
        <v>233.625</v>
      </c>
      <c r="K275" s="17">
        <f t="shared" si="33"/>
        <v>146.89499999999998</v>
      </c>
      <c r="L275" s="18">
        <f t="shared" si="34"/>
        <v>-0.07073789104698076</v>
      </c>
    </row>
    <row r="276" spans="1:12" ht="12.75">
      <c r="A276" s="16">
        <v>13.4</v>
      </c>
      <c r="B276" s="17">
        <v>2.51</v>
      </c>
      <c r="C276" s="13">
        <v>80.5</v>
      </c>
      <c r="D276" s="13">
        <v>-75.2</v>
      </c>
      <c r="E276" s="13">
        <v>1.56</v>
      </c>
      <c r="F276" s="17">
        <f t="shared" si="28"/>
        <v>2.4911999999999996</v>
      </c>
      <c r="G276" s="17">
        <f t="shared" si="31"/>
        <v>24.911999999999995</v>
      </c>
      <c r="H276" s="12">
        <f t="shared" si="32"/>
        <v>3.207171314741036</v>
      </c>
      <c r="I276" s="12">
        <f t="shared" si="29"/>
        <v>87.22000000000001</v>
      </c>
      <c r="J276" s="17">
        <f t="shared" si="30"/>
        <v>234.5</v>
      </c>
      <c r="K276" s="17">
        <f t="shared" si="33"/>
        <v>147.27999999999997</v>
      </c>
      <c r="L276" s="18">
        <f t="shared" si="34"/>
        <v>-0.07197234900518458</v>
      </c>
    </row>
    <row r="277" spans="1:12" ht="12.75">
      <c r="A277" s="16">
        <v>13.45</v>
      </c>
      <c r="B277" s="17">
        <v>2.51</v>
      </c>
      <c r="C277" s="13">
        <v>82.2</v>
      </c>
      <c r="D277" s="13">
        <v>-76.2</v>
      </c>
      <c r="E277" s="13">
        <v>1.56</v>
      </c>
      <c r="F277" s="17">
        <f t="shared" si="28"/>
        <v>2.4909499999999998</v>
      </c>
      <c r="G277" s="17">
        <f t="shared" si="31"/>
        <v>24.909499999999998</v>
      </c>
      <c r="H277" s="12">
        <f t="shared" si="32"/>
        <v>3.2749003984063747</v>
      </c>
      <c r="I277" s="12">
        <f t="shared" si="29"/>
        <v>87.71</v>
      </c>
      <c r="J277" s="17">
        <f t="shared" si="30"/>
        <v>235.375</v>
      </c>
      <c r="K277" s="17">
        <f t="shared" si="33"/>
        <v>147.66500000000002</v>
      </c>
      <c r="L277" s="18">
        <f t="shared" si="34"/>
        <v>-0.07266883167263337</v>
      </c>
    </row>
    <row r="278" spans="1:12" ht="12.75">
      <c r="A278" s="16">
        <v>13.5</v>
      </c>
      <c r="B278" s="17">
        <v>2.59</v>
      </c>
      <c r="C278" s="13">
        <v>87.5</v>
      </c>
      <c r="D278" s="13">
        <v>-77.3</v>
      </c>
      <c r="E278" s="13">
        <v>1.55</v>
      </c>
      <c r="F278" s="17">
        <f t="shared" si="28"/>
        <v>2.570675</v>
      </c>
      <c r="G278" s="17">
        <f t="shared" si="31"/>
        <v>25.70675</v>
      </c>
      <c r="H278" s="12">
        <f t="shared" si="32"/>
        <v>3.3783783783783785</v>
      </c>
      <c r="I278" s="12">
        <f t="shared" si="29"/>
        <v>88.2</v>
      </c>
      <c r="J278" s="17">
        <f t="shared" si="30"/>
        <v>236.25</v>
      </c>
      <c r="K278" s="17">
        <f t="shared" si="33"/>
        <v>148.05</v>
      </c>
      <c r="L278" s="18">
        <f t="shared" si="34"/>
        <v>-0.07089540250811227</v>
      </c>
    </row>
    <row r="279" spans="1:12" ht="12.75">
      <c r="A279" s="16">
        <v>13.55</v>
      </c>
      <c r="B279" s="17">
        <v>2.6</v>
      </c>
      <c r="C279" s="13">
        <v>88.2</v>
      </c>
      <c r="D279" s="13">
        <v>-78.2</v>
      </c>
      <c r="E279" s="13">
        <v>1.54</v>
      </c>
      <c r="F279" s="17">
        <f t="shared" si="28"/>
        <v>2.58045</v>
      </c>
      <c r="G279" s="17">
        <f t="shared" si="31"/>
        <v>25.804499999999997</v>
      </c>
      <c r="H279" s="12">
        <f t="shared" si="32"/>
        <v>3.3923076923076922</v>
      </c>
      <c r="I279" s="12">
        <f t="shared" si="29"/>
        <v>88.69000000000001</v>
      </c>
      <c r="J279" s="17">
        <f t="shared" si="30"/>
        <v>237.125</v>
      </c>
      <c r="K279" s="17">
        <f t="shared" si="33"/>
        <v>148.435</v>
      </c>
      <c r="L279" s="18">
        <f t="shared" si="34"/>
        <v>-0.07121931443568436</v>
      </c>
    </row>
    <row r="280" spans="1:12" ht="12.75">
      <c r="A280" s="16">
        <v>13.6</v>
      </c>
      <c r="B280" s="17">
        <v>2.45</v>
      </c>
      <c r="C280" s="13">
        <v>86.4</v>
      </c>
      <c r="D280" s="13">
        <v>-79.1</v>
      </c>
      <c r="E280" s="13">
        <v>1.54</v>
      </c>
      <c r="F280" s="17">
        <f t="shared" si="28"/>
        <v>2.430225</v>
      </c>
      <c r="G280" s="17">
        <f t="shared" si="31"/>
        <v>24.30225</v>
      </c>
      <c r="H280" s="12">
        <f t="shared" si="32"/>
        <v>3.526530612244898</v>
      </c>
      <c r="I280" s="12">
        <f t="shared" si="29"/>
        <v>89.18</v>
      </c>
      <c r="J280" s="17">
        <f t="shared" si="30"/>
        <v>238</v>
      </c>
      <c r="K280" s="17">
        <f t="shared" si="33"/>
        <v>148.82</v>
      </c>
      <c r="L280" s="18">
        <f t="shared" si="34"/>
        <v>-0.07676219366169075</v>
      </c>
    </row>
    <row r="281" spans="1:12" ht="12.75">
      <c r="A281" s="16">
        <v>13.65</v>
      </c>
      <c r="B281" s="17">
        <v>2.39</v>
      </c>
      <c r="C281" s="13">
        <v>80.7</v>
      </c>
      <c r="D281" s="13">
        <v>-80.2</v>
      </c>
      <c r="E281" s="13">
        <v>1.54</v>
      </c>
      <c r="F281" s="17">
        <f t="shared" si="28"/>
        <v>2.3699500000000002</v>
      </c>
      <c r="G281" s="17">
        <f t="shared" si="31"/>
        <v>23.6995</v>
      </c>
      <c r="H281" s="12">
        <f t="shared" si="32"/>
        <v>3.3765690376569037</v>
      </c>
      <c r="I281" s="12">
        <f t="shared" si="29"/>
        <v>89.67000000000002</v>
      </c>
      <c r="J281" s="17">
        <f t="shared" si="30"/>
        <v>238.875</v>
      </c>
      <c r="K281" s="17">
        <f t="shared" si="33"/>
        <v>149.20499999999998</v>
      </c>
      <c r="L281" s="18">
        <f t="shared" si="34"/>
        <v>-0.07971094400713254</v>
      </c>
    </row>
    <row r="282" spans="1:12" ht="12.75">
      <c r="A282" s="16">
        <v>13.7</v>
      </c>
      <c r="B282" s="17">
        <v>2.45</v>
      </c>
      <c r="C282" s="13">
        <v>74.7</v>
      </c>
      <c r="D282" s="13">
        <v>-80.5</v>
      </c>
      <c r="E282" s="13">
        <v>1.54</v>
      </c>
      <c r="F282" s="17">
        <f t="shared" si="28"/>
        <v>2.429875</v>
      </c>
      <c r="G282" s="17">
        <f t="shared" si="31"/>
        <v>24.29875</v>
      </c>
      <c r="H282" s="12">
        <f t="shared" si="32"/>
        <v>3.048979591836735</v>
      </c>
      <c r="I282" s="12">
        <f t="shared" si="29"/>
        <v>90.16</v>
      </c>
      <c r="J282" s="17">
        <f t="shared" si="30"/>
        <v>239.75</v>
      </c>
      <c r="K282" s="17">
        <f t="shared" si="33"/>
        <v>149.59</v>
      </c>
      <c r="L282" s="18">
        <f t="shared" si="34"/>
        <v>-0.07792249300838994</v>
      </c>
    </row>
    <row r="283" spans="1:12" ht="12.75">
      <c r="A283" s="16">
        <v>13.75</v>
      </c>
      <c r="B283" s="17">
        <v>2.52</v>
      </c>
      <c r="C283" s="13">
        <v>77</v>
      </c>
      <c r="D283" s="13">
        <v>-81</v>
      </c>
      <c r="E283" s="13">
        <v>1.55</v>
      </c>
      <c r="F283" s="17">
        <f t="shared" si="28"/>
        <v>2.49975</v>
      </c>
      <c r="G283" s="17">
        <f t="shared" si="31"/>
        <v>24.997500000000002</v>
      </c>
      <c r="H283" s="12">
        <f t="shared" si="32"/>
        <v>3.055555555555556</v>
      </c>
      <c r="I283" s="12">
        <f t="shared" si="29"/>
        <v>90.65</v>
      </c>
      <c r="J283" s="17">
        <f t="shared" si="30"/>
        <v>240.625</v>
      </c>
      <c r="K283" s="17">
        <f t="shared" si="33"/>
        <v>149.975</v>
      </c>
      <c r="L283" s="18">
        <f t="shared" si="34"/>
        <v>-0.07598074475737288</v>
      </c>
    </row>
    <row r="284" spans="1:12" ht="12.75">
      <c r="A284" s="16">
        <v>13.8</v>
      </c>
      <c r="B284" s="17">
        <v>2.46</v>
      </c>
      <c r="C284" s="13">
        <v>71.5</v>
      </c>
      <c r="D284" s="13">
        <v>-81.4</v>
      </c>
      <c r="E284" s="13">
        <v>1.55</v>
      </c>
      <c r="F284" s="17">
        <f t="shared" si="28"/>
        <v>2.43965</v>
      </c>
      <c r="G284" s="17">
        <f t="shared" si="31"/>
        <v>24.3965</v>
      </c>
      <c r="H284" s="12">
        <f t="shared" si="32"/>
        <v>2.90650406504065</v>
      </c>
      <c r="I284" s="12">
        <f t="shared" si="29"/>
        <v>91.14000000000001</v>
      </c>
      <c r="J284" s="17">
        <f t="shared" si="30"/>
        <v>241.5</v>
      </c>
      <c r="K284" s="17">
        <f t="shared" si="33"/>
        <v>150.35999999999999</v>
      </c>
      <c r="L284" s="18">
        <f t="shared" si="34"/>
        <v>-0.07849327843868709</v>
      </c>
    </row>
    <row r="285" spans="1:12" ht="12.75">
      <c r="A285" s="16">
        <v>13.85</v>
      </c>
      <c r="B285" s="17">
        <v>2.36</v>
      </c>
      <c r="C285" s="13">
        <v>84.6</v>
      </c>
      <c r="D285" s="13">
        <v>-82</v>
      </c>
      <c r="E285" s="13">
        <v>1.56</v>
      </c>
      <c r="F285" s="17">
        <f t="shared" si="28"/>
        <v>2.3394999999999997</v>
      </c>
      <c r="G285" s="17">
        <f t="shared" si="31"/>
        <v>23.394999999999996</v>
      </c>
      <c r="H285" s="12">
        <f t="shared" si="32"/>
        <v>3.5847457627118646</v>
      </c>
      <c r="I285" s="12">
        <f t="shared" si="29"/>
        <v>91.63000000000001</v>
      </c>
      <c r="J285" s="17">
        <f t="shared" si="30"/>
        <v>242.375</v>
      </c>
      <c r="K285" s="17">
        <f t="shared" si="33"/>
        <v>150.745</v>
      </c>
      <c r="L285" s="18">
        <f t="shared" si="34"/>
        <v>-0.08279430172259643</v>
      </c>
    </row>
    <row r="286" spans="1:12" ht="12.75">
      <c r="A286" s="16">
        <v>13.9</v>
      </c>
      <c r="B286" s="17">
        <v>2.43</v>
      </c>
      <c r="C286" s="13">
        <v>79</v>
      </c>
      <c r="D286" s="13">
        <v>-83</v>
      </c>
      <c r="E286" s="13">
        <v>1.56</v>
      </c>
      <c r="F286" s="17">
        <f t="shared" si="28"/>
        <v>2.40925</v>
      </c>
      <c r="G286" s="17">
        <f t="shared" si="31"/>
        <v>24.0925</v>
      </c>
      <c r="H286" s="12">
        <f t="shared" si="32"/>
        <v>3.251028806584362</v>
      </c>
      <c r="I286" s="12">
        <f t="shared" si="29"/>
        <v>92.12</v>
      </c>
      <c r="J286" s="17">
        <f t="shared" si="30"/>
        <v>243.25</v>
      </c>
      <c r="K286" s="17">
        <f t="shared" si="33"/>
        <v>151.13</v>
      </c>
      <c r="L286" s="18">
        <f t="shared" si="34"/>
        <v>-0.08084949215143121</v>
      </c>
    </row>
    <row r="287" spans="1:12" ht="12.75">
      <c r="A287" s="16">
        <v>13.95</v>
      </c>
      <c r="B287" s="17">
        <v>2.8</v>
      </c>
      <c r="C287" s="13">
        <v>88.1</v>
      </c>
      <c r="D287" s="13">
        <v>-83.1</v>
      </c>
      <c r="E287" s="13">
        <v>1.56</v>
      </c>
      <c r="F287" s="17">
        <f t="shared" si="28"/>
        <v>2.779225</v>
      </c>
      <c r="G287" s="17">
        <f t="shared" si="31"/>
        <v>27.79225</v>
      </c>
      <c r="H287" s="12">
        <f t="shared" si="32"/>
        <v>3.1464285714285714</v>
      </c>
      <c r="I287" s="12">
        <f t="shared" si="29"/>
        <v>92.61</v>
      </c>
      <c r="J287" s="17">
        <f t="shared" si="30"/>
        <v>244.125</v>
      </c>
      <c r="K287" s="17">
        <f t="shared" si="33"/>
        <v>151.515</v>
      </c>
      <c r="L287" s="18">
        <f t="shared" si="34"/>
        <v>-0.06931087531063863</v>
      </c>
    </row>
    <row r="288" spans="1:12" ht="12.75">
      <c r="A288" s="16">
        <v>14</v>
      </c>
      <c r="B288" s="17">
        <v>2.8</v>
      </c>
      <c r="C288" s="13">
        <v>86.5</v>
      </c>
      <c r="D288" s="13">
        <v>-83.5</v>
      </c>
      <c r="E288" s="13">
        <v>1.56</v>
      </c>
      <c r="F288" s="17">
        <f t="shared" si="28"/>
        <v>2.7791249999999996</v>
      </c>
      <c r="G288" s="17">
        <f t="shared" si="31"/>
        <v>27.791249999999998</v>
      </c>
      <c r="H288" s="12">
        <f t="shared" si="32"/>
        <v>3.0892857142857144</v>
      </c>
      <c r="I288" s="12">
        <f t="shared" si="29"/>
        <v>93.10000000000001</v>
      </c>
      <c r="J288" s="17">
        <f t="shared" si="30"/>
        <v>245</v>
      </c>
      <c r="K288" s="17">
        <f t="shared" si="33"/>
        <v>151.89999999999998</v>
      </c>
      <c r="L288" s="18">
        <f t="shared" si="34"/>
        <v>-0.06968874858185767</v>
      </c>
    </row>
    <row r="289" spans="1:12" ht="12.75">
      <c r="A289" s="16">
        <v>14.05</v>
      </c>
      <c r="B289" s="17">
        <v>3.05</v>
      </c>
      <c r="C289" s="13">
        <v>109</v>
      </c>
      <c r="D289" s="13">
        <v>-84</v>
      </c>
      <c r="E289" s="13">
        <v>1.81</v>
      </c>
      <c r="F289" s="17">
        <f t="shared" si="28"/>
        <v>3.029</v>
      </c>
      <c r="G289" s="17">
        <f t="shared" si="31"/>
        <v>30.29</v>
      </c>
      <c r="H289" s="12">
        <f t="shared" si="32"/>
        <v>3.5737704918032787</v>
      </c>
      <c r="I289" s="12">
        <f t="shared" si="29"/>
        <v>93.59000000000002</v>
      </c>
      <c r="J289" s="17">
        <f t="shared" si="30"/>
        <v>245.875</v>
      </c>
      <c r="K289" s="17">
        <f t="shared" si="33"/>
        <v>152.28499999999997</v>
      </c>
      <c r="L289" s="18">
        <f t="shared" si="34"/>
        <v>-0.06380956658432518</v>
      </c>
    </row>
    <row r="290" spans="1:12" ht="12.75">
      <c r="A290" s="16">
        <v>14.1</v>
      </c>
      <c r="B290" s="17">
        <v>3.69</v>
      </c>
      <c r="C290" s="13">
        <v>107.3</v>
      </c>
      <c r="D290" s="13">
        <v>-84.1</v>
      </c>
      <c r="E290" s="13">
        <v>1.82</v>
      </c>
      <c r="F290" s="17">
        <f t="shared" si="28"/>
        <v>3.668975</v>
      </c>
      <c r="G290" s="17">
        <f t="shared" si="31"/>
        <v>36.689750000000004</v>
      </c>
      <c r="H290" s="12">
        <f t="shared" si="32"/>
        <v>2.907859078590786</v>
      </c>
      <c r="I290" s="12">
        <f t="shared" si="29"/>
        <v>94.08</v>
      </c>
      <c r="J290" s="17">
        <f t="shared" si="30"/>
        <v>246.75</v>
      </c>
      <c r="K290" s="17">
        <f t="shared" si="33"/>
        <v>152.67000000000002</v>
      </c>
      <c r="L290" s="18">
        <f t="shared" si="34"/>
        <v>-0.05206554215459241</v>
      </c>
    </row>
    <row r="291" spans="1:12" ht="12.75">
      <c r="A291" s="16">
        <v>14.15</v>
      </c>
      <c r="B291" s="17">
        <v>3.69</v>
      </c>
      <c r="C291" s="13">
        <v>111.8</v>
      </c>
      <c r="D291" s="13">
        <v>-84.6</v>
      </c>
      <c r="E291" s="13">
        <v>1.82</v>
      </c>
      <c r="F291" s="17">
        <f t="shared" si="28"/>
        <v>3.66885</v>
      </c>
      <c r="G291" s="17">
        <f t="shared" si="31"/>
        <v>36.6885</v>
      </c>
      <c r="H291" s="12">
        <f t="shared" si="32"/>
        <v>3.029810298102981</v>
      </c>
      <c r="I291" s="12">
        <f t="shared" si="29"/>
        <v>94.57000000000001</v>
      </c>
      <c r="J291" s="17">
        <f t="shared" si="30"/>
        <v>247.625</v>
      </c>
      <c r="K291" s="17">
        <f t="shared" si="33"/>
        <v>153.055</v>
      </c>
      <c r="L291" s="18">
        <f t="shared" si="34"/>
        <v>-0.052370130581882224</v>
      </c>
    </row>
    <row r="292" spans="1:12" ht="12.75">
      <c r="A292" s="16">
        <v>14.2</v>
      </c>
      <c r="B292" s="17">
        <v>3.08</v>
      </c>
      <c r="C292" s="13">
        <v>104.2</v>
      </c>
      <c r="D292" s="13">
        <v>-85.3</v>
      </c>
      <c r="E292" s="13">
        <v>1.82</v>
      </c>
      <c r="F292" s="17">
        <f t="shared" si="28"/>
        <v>3.058675</v>
      </c>
      <c r="G292" s="17">
        <f t="shared" si="31"/>
        <v>30.586750000000002</v>
      </c>
      <c r="H292" s="12">
        <f t="shared" si="32"/>
        <v>3.383116883116883</v>
      </c>
      <c r="I292" s="12">
        <f t="shared" si="29"/>
        <v>95.06</v>
      </c>
      <c r="J292" s="17">
        <f t="shared" si="30"/>
        <v>248.5</v>
      </c>
      <c r="K292" s="17">
        <f t="shared" si="33"/>
        <v>153.44</v>
      </c>
      <c r="L292" s="18">
        <f t="shared" si="34"/>
        <v>-0.06418105633990766</v>
      </c>
    </row>
    <row r="293" spans="1:12" ht="12.75">
      <c r="A293" s="16">
        <v>14.25</v>
      </c>
      <c r="B293" s="17">
        <v>2.75</v>
      </c>
      <c r="C293" s="13">
        <v>107.5</v>
      </c>
      <c r="D293" s="13">
        <v>-85.4</v>
      </c>
      <c r="E293" s="13">
        <v>1.82</v>
      </c>
      <c r="F293" s="17">
        <f t="shared" si="28"/>
        <v>2.72865</v>
      </c>
      <c r="G293" s="17">
        <f t="shared" si="31"/>
        <v>27.2865</v>
      </c>
      <c r="H293" s="12">
        <f t="shared" si="32"/>
        <v>3.909090909090909</v>
      </c>
      <c r="I293" s="12">
        <f t="shared" si="29"/>
        <v>95.55000000000001</v>
      </c>
      <c r="J293" s="17">
        <f t="shared" si="30"/>
        <v>249.375</v>
      </c>
      <c r="K293" s="17">
        <f t="shared" si="33"/>
        <v>153.825</v>
      </c>
      <c r="L293" s="18">
        <f t="shared" si="34"/>
        <v>-0.07298504603160198</v>
      </c>
    </row>
    <row r="294" spans="1:12" ht="12.75">
      <c r="A294" s="16">
        <v>14.3</v>
      </c>
      <c r="B294" s="17">
        <v>2.6</v>
      </c>
      <c r="C294" s="13">
        <v>108.7</v>
      </c>
      <c r="D294" s="13">
        <v>-86</v>
      </c>
      <c r="E294" s="13">
        <v>1.82</v>
      </c>
      <c r="F294" s="17">
        <f t="shared" si="28"/>
        <v>2.5785</v>
      </c>
      <c r="G294" s="17">
        <f t="shared" si="31"/>
        <v>25.785</v>
      </c>
      <c r="H294" s="12">
        <f t="shared" si="32"/>
        <v>4.180769230769231</v>
      </c>
      <c r="I294" s="12">
        <f t="shared" si="29"/>
        <v>96.04000000000002</v>
      </c>
      <c r="J294" s="17">
        <f t="shared" si="30"/>
        <v>250.25</v>
      </c>
      <c r="K294" s="17">
        <f t="shared" si="33"/>
        <v>154.20999999999998</v>
      </c>
      <c r="L294" s="18">
        <f t="shared" si="34"/>
        <v>-0.0781874798668528</v>
      </c>
    </row>
    <row r="295" spans="1:12" ht="12.75">
      <c r="A295" s="16">
        <v>14.35</v>
      </c>
      <c r="B295" s="17">
        <v>2.72</v>
      </c>
      <c r="C295" s="13">
        <v>112.1</v>
      </c>
      <c r="D295" s="13">
        <v>-86</v>
      </c>
      <c r="E295" s="13">
        <v>1.83</v>
      </c>
      <c r="F295" s="17">
        <f t="shared" si="28"/>
        <v>2.6985</v>
      </c>
      <c r="G295" s="17">
        <f t="shared" si="31"/>
        <v>26.985</v>
      </c>
      <c r="H295" s="12">
        <f t="shared" si="32"/>
        <v>4.1213235294117645</v>
      </c>
      <c r="I295" s="12">
        <f t="shared" si="29"/>
        <v>96.53</v>
      </c>
      <c r="J295" s="17">
        <f t="shared" si="30"/>
        <v>251.125</v>
      </c>
      <c r="K295" s="17">
        <f t="shared" si="33"/>
        <v>154.595</v>
      </c>
      <c r="L295" s="18">
        <f t="shared" si="34"/>
        <v>-0.07458195004852138</v>
      </c>
    </row>
    <row r="296" spans="1:12" ht="12.75">
      <c r="A296" s="16">
        <v>14.4</v>
      </c>
      <c r="B296" s="17">
        <v>2.74</v>
      </c>
      <c r="C296" s="13">
        <v>112.6</v>
      </c>
      <c r="D296" s="13">
        <v>-86.2</v>
      </c>
      <c r="E296" s="13">
        <v>1.83</v>
      </c>
      <c r="F296" s="17">
        <f t="shared" si="28"/>
        <v>2.7184500000000003</v>
      </c>
      <c r="G296" s="17">
        <f t="shared" si="31"/>
        <v>27.184500000000003</v>
      </c>
      <c r="H296" s="12">
        <f t="shared" si="32"/>
        <v>4.10948905109489</v>
      </c>
      <c r="I296" s="12">
        <f t="shared" si="29"/>
        <v>97.02000000000001</v>
      </c>
      <c r="J296" s="17">
        <f t="shared" si="30"/>
        <v>252</v>
      </c>
      <c r="K296" s="17">
        <f t="shared" si="33"/>
        <v>154.98</v>
      </c>
      <c r="L296" s="18">
        <f t="shared" si="34"/>
        <v>-0.07428490340367735</v>
      </c>
    </row>
    <row r="297" spans="1:12" ht="12.75">
      <c r="A297" s="16">
        <v>14.45</v>
      </c>
      <c r="B297" s="17">
        <v>2.71</v>
      </c>
      <c r="C297" s="13">
        <v>118</v>
      </c>
      <c r="D297" s="13">
        <v>-86.2</v>
      </c>
      <c r="E297" s="13">
        <v>1.84</v>
      </c>
      <c r="F297" s="17">
        <f t="shared" si="28"/>
        <v>2.68845</v>
      </c>
      <c r="G297" s="17">
        <f t="shared" si="31"/>
        <v>26.8845</v>
      </c>
      <c r="H297" s="12">
        <f t="shared" si="32"/>
        <v>4.354243542435424</v>
      </c>
      <c r="I297" s="12">
        <f t="shared" si="29"/>
        <v>97.51</v>
      </c>
      <c r="J297" s="17">
        <f t="shared" si="30"/>
        <v>252.875</v>
      </c>
      <c r="K297" s="17">
        <f t="shared" si="33"/>
        <v>155.365</v>
      </c>
      <c r="L297" s="18">
        <f t="shared" si="34"/>
        <v>-0.07542777372899624</v>
      </c>
    </row>
    <row r="298" spans="1:12" ht="12.75">
      <c r="A298" s="16">
        <v>14.5</v>
      </c>
      <c r="B298" s="17">
        <v>2.63</v>
      </c>
      <c r="C298" s="13">
        <v>118.1</v>
      </c>
      <c r="D298" s="13">
        <v>-86.4</v>
      </c>
      <c r="E298" s="13">
        <v>1.84</v>
      </c>
      <c r="F298" s="17">
        <f t="shared" si="28"/>
        <v>2.6084</v>
      </c>
      <c r="G298" s="17">
        <f t="shared" si="31"/>
        <v>26.084</v>
      </c>
      <c r="H298" s="12">
        <f t="shared" si="32"/>
        <v>4.490494296577947</v>
      </c>
      <c r="I298" s="12">
        <f t="shared" si="29"/>
        <v>98</v>
      </c>
      <c r="J298" s="17">
        <f t="shared" si="30"/>
        <v>253.75</v>
      </c>
      <c r="K298" s="17">
        <f t="shared" si="33"/>
        <v>155.75</v>
      </c>
      <c r="L298" s="18">
        <f t="shared" si="34"/>
        <v>-0.07831312509290128</v>
      </c>
    </row>
    <row r="299" spans="1:12" ht="12.75">
      <c r="A299" s="16">
        <v>14.55</v>
      </c>
      <c r="B299" s="17">
        <v>2.56</v>
      </c>
      <c r="C299" s="13">
        <v>120.9</v>
      </c>
      <c r="D299" s="13">
        <v>-86.3</v>
      </c>
      <c r="E299" s="13">
        <v>1.84</v>
      </c>
      <c r="F299" s="17">
        <f t="shared" si="28"/>
        <v>2.538425</v>
      </c>
      <c r="G299" s="17">
        <f t="shared" si="31"/>
        <v>25.38425</v>
      </c>
      <c r="H299" s="12">
        <f t="shared" si="32"/>
        <v>4.72265625</v>
      </c>
      <c r="I299" s="12">
        <f t="shared" si="29"/>
        <v>98.49000000000001</v>
      </c>
      <c r="J299" s="17">
        <f t="shared" si="30"/>
        <v>254.625</v>
      </c>
      <c r="K299" s="17">
        <f t="shared" si="33"/>
        <v>156.135</v>
      </c>
      <c r="L299" s="18">
        <f t="shared" si="34"/>
        <v>-0.08091338996409493</v>
      </c>
    </row>
    <row r="300" spans="1:12" ht="12.75">
      <c r="A300" s="16">
        <v>14.6</v>
      </c>
      <c r="B300" s="17">
        <v>2.73</v>
      </c>
      <c r="C300" s="13">
        <v>125</v>
      </c>
      <c r="D300" s="13">
        <v>-86.4</v>
      </c>
      <c r="E300" s="13">
        <v>1.84</v>
      </c>
      <c r="F300" s="17">
        <f t="shared" si="28"/>
        <v>2.7084</v>
      </c>
      <c r="G300" s="17">
        <f t="shared" si="31"/>
        <v>27.084000000000003</v>
      </c>
      <c r="H300" s="12">
        <f t="shared" si="32"/>
        <v>4.5787545787545785</v>
      </c>
      <c r="I300" s="12">
        <f t="shared" si="29"/>
        <v>98.98</v>
      </c>
      <c r="J300" s="17">
        <f t="shared" si="30"/>
        <v>255.5</v>
      </c>
      <c r="K300" s="17">
        <f t="shared" si="33"/>
        <v>156.51999999999998</v>
      </c>
      <c r="L300" s="18">
        <f t="shared" si="34"/>
        <v>-0.07557584899506706</v>
      </c>
    </row>
    <row r="301" spans="1:12" ht="12.75">
      <c r="A301" s="16">
        <v>14.65</v>
      </c>
      <c r="B301" s="17">
        <v>2.77</v>
      </c>
      <c r="C301" s="13">
        <v>122.9</v>
      </c>
      <c r="D301" s="13">
        <v>-86.3</v>
      </c>
      <c r="E301" s="13">
        <v>1.84</v>
      </c>
      <c r="F301" s="17">
        <f t="shared" si="28"/>
        <v>2.748425</v>
      </c>
      <c r="G301" s="17">
        <f t="shared" si="31"/>
        <v>27.484250000000003</v>
      </c>
      <c r="H301" s="12">
        <f t="shared" si="32"/>
        <v>4.436823104693141</v>
      </c>
      <c r="I301" s="12">
        <f t="shared" si="29"/>
        <v>99.47000000000001</v>
      </c>
      <c r="J301" s="17">
        <f t="shared" si="30"/>
        <v>256.375</v>
      </c>
      <c r="K301" s="17">
        <f t="shared" si="33"/>
        <v>156.90499999999997</v>
      </c>
      <c r="L301" s="18">
        <f t="shared" si="34"/>
        <v>-0.07454505326939669</v>
      </c>
    </row>
    <row r="302" spans="1:12" ht="12.75">
      <c r="A302" s="16">
        <v>14.7</v>
      </c>
      <c r="B302" s="17">
        <v>2.72</v>
      </c>
      <c r="C302" s="13">
        <v>122</v>
      </c>
      <c r="D302" s="13">
        <v>-86.5</v>
      </c>
      <c r="E302" s="13">
        <v>1.88</v>
      </c>
      <c r="F302" s="17">
        <f t="shared" si="28"/>
        <v>2.6983750000000004</v>
      </c>
      <c r="G302" s="17">
        <f t="shared" si="31"/>
        <v>26.983750000000004</v>
      </c>
      <c r="H302" s="12">
        <f t="shared" si="32"/>
        <v>4.485294117647058</v>
      </c>
      <c r="I302" s="12">
        <f t="shared" si="29"/>
        <v>99.96</v>
      </c>
      <c r="J302" s="17">
        <f t="shared" si="30"/>
        <v>257.25</v>
      </c>
      <c r="K302" s="17">
        <f t="shared" si="33"/>
        <v>157.29000000000002</v>
      </c>
      <c r="L302" s="18">
        <f t="shared" si="34"/>
        <v>-0.07638281530032258</v>
      </c>
    </row>
    <row r="303" spans="1:12" ht="12.75">
      <c r="A303" s="16">
        <v>14.75</v>
      </c>
      <c r="B303" s="17">
        <v>2.75</v>
      </c>
      <c r="C303" s="13">
        <v>116.2</v>
      </c>
      <c r="D303" s="13">
        <v>-86.1</v>
      </c>
      <c r="E303" s="13">
        <v>1.89</v>
      </c>
      <c r="F303" s="17">
        <f t="shared" si="28"/>
        <v>2.728475</v>
      </c>
      <c r="G303" s="17">
        <f t="shared" si="31"/>
        <v>27.28475</v>
      </c>
      <c r="H303" s="12">
        <f t="shared" si="32"/>
        <v>4.225454545454546</v>
      </c>
      <c r="I303" s="12">
        <f t="shared" si="29"/>
        <v>100.45</v>
      </c>
      <c r="J303" s="17">
        <f t="shared" si="30"/>
        <v>258.125</v>
      </c>
      <c r="K303" s="17">
        <f t="shared" si="33"/>
        <v>157.675</v>
      </c>
      <c r="L303" s="18">
        <f t="shared" si="34"/>
        <v>-0.07551561519622726</v>
      </c>
    </row>
    <row r="304" spans="1:12" ht="12.75">
      <c r="A304" s="16">
        <v>14.8</v>
      </c>
      <c r="B304" s="17">
        <v>2.65</v>
      </c>
      <c r="C304" s="13">
        <v>115.5</v>
      </c>
      <c r="D304" s="13">
        <v>-86.6</v>
      </c>
      <c r="E304" s="13">
        <v>1.89</v>
      </c>
      <c r="F304" s="17">
        <f t="shared" si="28"/>
        <v>2.6283499999999997</v>
      </c>
      <c r="G304" s="17">
        <f t="shared" si="31"/>
        <v>26.283499999999997</v>
      </c>
      <c r="H304" s="12">
        <f t="shared" si="32"/>
        <v>4.3584905660377355</v>
      </c>
      <c r="I304" s="12">
        <f t="shared" si="29"/>
        <v>100.94000000000001</v>
      </c>
      <c r="J304" s="17">
        <f t="shared" si="30"/>
        <v>259</v>
      </c>
      <c r="K304" s="17">
        <f t="shared" si="33"/>
        <v>158.06</v>
      </c>
      <c r="L304" s="18">
        <f t="shared" si="34"/>
        <v>-0.07915251018211747</v>
      </c>
    </row>
    <row r="305" spans="1:12" ht="12.75">
      <c r="A305" s="16">
        <v>14.85</v>
      </c>
      <c r="B305" s="17">
        <v>2.44</v>
      </c>
      <c r="C305" s="13">
        <v>115.6</v>
      </c>
      <c r="D305" s="13">
        <v>-86.6</v>
      </c>
      <c r="E305" s="13">
        <v>2.02</v>
      </c>
      <c r="F305" s="17">
        <f t="shared" si="28"/>
        <v>2.4183499999999998</v>
      </c>
      <c r="G305" s="17">
        <f t="shared" si="31"/>
        <v>24.1835</v>
      </c>
      <c r="H305" s="12">
        <f t="shared" si="32"/>
        <v>4.737704918032787</v>
      </c>
      <c r="I305" s="12">
        <f t="shared" si="29"/>
        <v>101.43</v>
      </c>
      <c r="J305" s="17">
        <f t="shared" si="30"/>
        <v>259.875</v>
      </c>
      <c r="K305" s="17">
        <f t="shared" si="33"/>
        <v>158.445</v>
      </c>
      <c r="L305" s="18">
        <f t="shared" si="34"/>
        <v>-0.0871124289139323</v>
      </c>
    </row>
    <row r="306" spans="1:12" ht="12.75">
      <c r="A306" s="16">
        <v>14.9</v>
      </c>
      <c r="B306" s="17">
        <v>2.29</v>
      </c>
      <c r="C306" s="13">
        <v>115.4</v>
      </c>
      <c r="D306" s="13">
        <v>-86.3</v>
      </c>
      <c r="E306" s="13">
        <v>2.02</v>
      </c>
      <c r="F306" s="17">
        <f t="shared" si="28"/>
        <v>2.268425</v>
      </c>
      <c r="G306" s="17">
        <f t="shared" si="31"/>
        <v>22.684250000000002</v>
      </c>
      <c r="H306" s="12">
        <f t="shared" si="32"/>
        <v>5.039301310043669</v>
      </c>
      <c r="I306" s="12">
        <f t="shared" si="29"/>
        <v>101.92000000000002</v>
      </c>
      <c r="J306" s="17">
        <f t="shared" si="30"/>
        <v>260.75</v>
      </c>
      <c r="K306" s="17">
        <f t="shared" si="33"/>
        <v>158.82999999999998</v>
      </c>
      <c r="L306" s="18">
        <f t="shared" si="34"/>
        <v>-0.09375023347902425</v>
      </c>
    </row>
    <row r="307" spans="1:12" ht="12.75">
      <c r="A307" s="16">
        <v>14.95</v>
      </c>
      <c r="B307" s="17">
        <v>2.43</v>
      </c>
      <c r="C307" s="13">
        <v>116.9</v>
      </c>
      <c r="D307" s="13">
        <v>-86.4</v>
      </c>
      <c r="E307" s="13">
        <v>2.02</v>
      </c>
      <c r="F307" s="17">
        <f t="shared" si="28"/>
        <v>2.4084000000000003</v>
      </c>
      <c r="G307" s="17">
        <f t="shared" si="31"/>
        <v>24.084000000000003</v>
      </c>
      <c r="H307" s="12">
        <f t="shared" si="32"/>
        <v>4.810699588477366</v>
      </c>
      <c r="I307" s="12">
        <f t="shared" si="29"/>
        <v>102.41</v>
      </c>
      <c r="J307" s="17">
        <f t="shared" si="30"/>
        <v>261.625</v>
      </c>
      <c r="K307" s="17">
        <f t="shared" si="33"/>
        <v>159.215</v>
      </c>
      <c r="L307" s="18">
        <f t="shared" si="34"/>
        <v>-0.08795053044683301</v>
      </c>
    </row>
    <row r="308" spans="1:12" ht="12.75">
      <c r="A308" s="16">
        <v>15</v>
      </c>
      <c r="B308" s="17">
        <v>2.6</v>
      </c>
      <c r="C308" s="13">
        <v>117.9</v>
      </c>
      <c r="D308" s="13">
        <v>-86.7</v>
      </c>
      <c r="E308" s="13">
        <v>2.02</v>
      </c>
      <c r="F308" s="17">
        <f t="shared" si="28"/>
        <v>2.578325</v>
      </c>
      <c r="G308" s="17">
        <f t="shared" si="31"/>
        <v>25.78325</v>
      </c>
      <c r="H308" s="12">
        <f t="shared" si="32"/>
        <v>4.5346153846153845</v>
      </c>
      <c r="I308" s="12">
        <f t="shared" si="29"/>
        <v>102.9</v>
      </c>
      <c r="J308" s="17">
        <f t="shared" si="30"/>
        <v>262.5</v>
      </c>
      <c r="K308" s="17">
        <f t="shared" si="33"/>
        <v>159.6</v>
      </c>
      <c r="L308" s="18">
        <f t="shared" si="34"/>
        <v>-0.0818714712899291</v>
      </c>
    </row>
    <row r="309" spans="1:12" ht="12.75">
      <c r="A309" s="16">
        <v>15.05</v>
      </c>
      <c r="B309" s="17">
        <v>2.63</v>
      </c>
      <c r="C309" s="13">
        <v>111.9</v>
      </c>
      <c r="D309" s="13">
        <v>-86.7</v>
      </c>
      <c r="E309" s="13">
        <v>2.02</v>
      </c>
      <c r="F309" s="17">
        <f t="shared" si="28"/>
        <v>2.608325</v>
      </c>
      <c r="G309" s="17">
        <f t="shared" si="31"/>
        <v>26.08325</v>
      </c>
      <c r="H309" s="12">
        <f t="shared" si="32"/>
        <v>4.254752851711027</v>
      </c>
      <c r="I309" s="12">
        <f t="shared" si="29"/>
        <v>103.39000000000001</v>
      </c>
      <c r="J309" s="17">
        <f t="shared" si="30"/>
        <v>263.375</v>
      </c>
      <c r="K309" s="17">
        <f t="shared" si="33"/>
        <v>159.98499999999999</v>
      </c>
      <c r="L309" s="18">
        <f t="shared" si="34"/>
        <v>-0.08106356212285978</v>
      </c>
    </row>
    <row r="310" spans="1:12" ht="12.75">
      <c r="A310" s="16">
        <v>15.1</v>
      </c>
      <c r="B310" s="17">
        <v>2.7</v>
      </c>
      <c r="C310" s="13">
        <v>109.3</v>
      </c>
      <c r="D310" s="13">
        <v>-86.8</v>
      </c>
      <c r="E310" s="13">
        <v>2.02</v>
      </c>
      <c r="F310" s="17">
        <f t="shared" si="28"/>
        <v>2.6783</v>
      </c>
      <c r="G310" s="17">
        <f t="shared" si="31"/>
        <v>26.783</v>
      </c>
      <c r="H310" s="12">
        <f t="shared" si="32"/>
        <v>4.048148148148148</v>
      </c>
      <c r="I310" s="12">
        <f t="shared" si="29"/>
        <v>103.88000000000001</v>
      </c>
      <c r="J310" s="17">
        <f t="shared" si="30"/>
        <v>264.25</v>
      </c>
      <c r="K310" s="17">
        <f t="shared" si="33"/>
        <v>160.37</v>
      </c>
      <c r="L310" s="18">
        <f t="shared" si="34"/>
        <v>-0.07898759346326711</v>
      </c>
    </row>
    <row r="311" spans="1:12" ht="12.75">
      <c r="A311" s="16">
        <v>15.15</v>
      </c>
      <c r="B311" s="17">
        <v>2.82</v>
      </c>
      <c r="C311" s="13">
        <v>98.4</v>
      </c>
      <c r="D311" s="13">
        <v>-86.6</v>
      </c>
      <c r="E311" s="13">
        <v>1.92</v>
      </c>
      <c r="F311" s="17">
        <f t="shared" si="28"/>
        <v>2.7983499999999997</v>
      </c>
      <c r="G311" s="17">
        <f t="shared" si="31"/>
        <v>27.983499999999996</v>
      </c>
      <c r="H311" s="12">
        <f t="shared" si="32"/>
        <v>3.4893617021276597</v>
      </c>
      <c r="I311" s="12">
        <f t="shared" si="29"/>
        <v>104.37</v>
      </c>
      <c r="J311" s="17">
        <f t="shared" si="30"/>
        <v>265.125</v>
      </c>
      <c r="K311" s="17">
        <f t="shared" si="33"/>
        <v>160.755</v>
      </c>
      <c r="L311" s="18">
        <f t="shared" si="34"/>
        <v>-0.07538611848532999</v>
      </c>
    </row>
    <row r="312" spans="1:12" ht="12.75">
      <c r="A312" s="16">
        <v>15.2</v>
      </c>
      <c r="B312" s="17">
        <v>2.81</v>
      </c>
      <c r="C312" s="13">
        <v>115.9</v>
      </c>
      <c r="D312" s="13">
        <v>-86.5</v>
      </c>
      <c r="E312" s="13">
        <v>1.92</v>
      </c>
      <c r="F312" s="17">
        <f t="shared" si="28"/>
        <v>2.7883750000000003</v>
      </c>
      <c r="G312" s="17">
        <f t="shared" si="31"/>
        <v>27.883750000000003</v>
      </c>
      <c r="H312" s="12">
        <f t="shared" si="32"/>
        <v>4.124555160142349</v>
      </c>
      <c r="I312" s="12">
        <f t="shared" si="29"/>
        <v>104.86</v>
      </c>
      <c r="J312" s="17">
        <f t="shared" si="30"/>
        <v>266</v>
      </c>
      <c r="K312" s="17">
        <f t="shared" si="33"/>
        <v>161.14</v>
      </c>
      <c r="L312" s="18">
        <f t="shared" si="34"/>
        <v>-0.07586500817681747</v>
      </c>
    </row>
    <row r="313" spans="1:12" ht="12.75">
      <c r="A313" s="16">
        <v>15.25</v>
      </c>
      <c r="B313" s="17">
        <v>2.81</v>
      </c>
      <c r="C313" s="13">
        <v>111.9</v>
      </c>
      <c r="D313" s="13">
        <v>-86.8</v>
      </c>
      <c r="E313" s="13">
        <v>1.92</v>
      </c>
      <c r="F313" s="17">
        <f t="shared" si="28"/>
        <v>2.7883</v>
      </c>
      <c r="G313" s="17">
        <f t="shared" si="31"/>
        <v>27.883</v>
      </c>
      <c r="H313" s="12">
        <f t="shared" si="32"/>
        <v>3.98220640569395</v>
      </c>
      <c r="I313" s="12">
        <f t="shared" si="29"/>
        <v>105.35000000000001</v>
      </c>
      <c r="J313" s="17">
        <f t="shared" si="30"/>
        <v>266.875</v>
      </c>
      <c r="K313" s="17">
        <f t="shared" si="33"/>
        <v>161.52499999999998</v>
      </c>
      <c r="L313" s="18">
        <f t="shared" si="34"/>
        <v>-0.07620690680864987</v>
      </c>
    </row>
    <row r="314" spans="1:12" ht="12.75">
      <c r="A314" s="16">
        <v>15.3</v>
      </c>
      <c r="B314" s="17">
        <v>2.86</v>
      </c>
      <c r="C314" s="13">
        <v>114.4</v>
      </c>
      <c r="D314" s="13">
        <v>-86.8</v>
      </c>
      <c r="E314" s="13">
        <v>1.92</v>
      </c>
      <c r="F314" s="17">
        <f t="shared" si="28"/>
        <v>2.8383</v>
      </c>
      <c r="G314" s="17">
        <f t="shared" si="31"/>
        <v>28.383</v>
      </c>
      <c r="H314" s="12">
        <f t="shared" si="32"/>
        <v>4.000000000000001</v>
      </c>
      <c r="I314" s="12">
        <f t="shared" si="29"/>
        <v>105.84000000000002</v>
      </c>
      <c r="J314" s="17">
        <f t="shared" si="30"/>
        <v>267.75</v>
      </c>
      <c r="K314" s="17">
        <f t="shared" si="33"/>
        <v>161.90999999999997</v>
      </c>
      <c r="L314" s="18">
        <f t="shared" si="34"/>
        <v>-0.07494116045204335</v>
      </c>
    </row>
    <row r="315" spans="1:12" ht="12.75">
      <c r="A315" s="16">
        <v>15.35</v>
      </c>
      <c r="B315" s="17">
        <v>2.9</v>
      </c>
      <c r="C315" s="13">
        <v>120.1</v>
      </c>
      <c r="D315" s="13">
        <v>-82.9</v>
      </c>
      <c r="E315" s="13">
        <v>1.92</v>
      </c>
      <c r="F315" s="17">
        <f t="shared" si="28"/>
        <v>2.879275</v>
      </c>
      <c r="G315" s="17">
        <f t="shared" si="31"/>
        <v>28.792749999999998</v>
      </c>
      <c r="H315" s="12">
        <f t="shared" si="32"/>
        <v>4.141379310344828</v>
      </c>
      <c r="I315" s="12">
        <f t="shared" si="29"/>
        <v>106.33</v>
      </c>
      <c r="J315" s="17">
        <f t="shared" si="30"/>
        <v>268.625</v>
      </c>
      <c r="K315" s="17">
        <f t="shared" si="33"/>
        <v>162.29500000000002</v>
      </c>
      <c r="L315" s="18">
        <f t="shared" si="34"/>
        <v>-0.072483864171758</v>
      </c>
    </row>
    <row r="316" spans="1:12" ht="12.75">
      <c r="A316" s="16">
        <v>15.4</v>
      </c>
      <c r="B316" s="17">
        <v>2.56</v>
      </c>
      <c r="C316" s="13">
        <v>110.7</v>
      </c>
      <c r="D316" s="13">
        <v>-83.5</v>
      </c>
      <c r="E316" s="13">
        <v>1.92</v>
      </c>
      <c r="F316" s="17">
        <f t="shared" si="28"/>
        <v>2.539125</v>
      </c>
      <c r="G316" s="17">
        <f t="shared" si="31"/>
        <v>25.39125</v>
      </c>
      <c r="H316" s="12">
        <f t="shared" si="32"/>
        <v>4.32421875</v>
      </c>
      <c r="I316" s="12">
        <f t="shared" si="29"/>
        <v>106.82000000000001</v>
      </c>
      <c r="J316" s="17">
        <f t="shared" si="30"/>
        <v>269.5</v>
      </c>
      <c r="K316" s="17">
        <f t="shared" si="33"/>
        <v>162.68</v>
      </c>
      <c r="L316" s="18">
        <f t="shared" si="34"/>
        <v>-0.08385526243322135</v>
      </c>
    </row>
    <row r="317" spans="1:12" ht="12.75">
      <c r="A317" s="16">
        <v>15.45</v>
      </c>
      <c r="B317" s="17">
        <v>2.33</v>
      </c>
      <c r="C317" s="13">
        <v>126.4</v>
      </c>
      <c r="D317" s="13">
        <v>-83.5</v>
      </c>
      <c r="E317" s="13">
        <v>1.91</v>
      </c>
      <c r="F317" s="17">
        <f t="shared" si="28"/>
        <v>2.309125</v>
      </c>
      <c r="G317" s="17">
        <f t="shared" si="31"/>
        <v>23.09125</v>
      </c>
      <c r="H317" s="12">
        <f t="shared" si="32"/>
        <v>5.424892703862661</v>
      </c>
      <c r="I317" s="12">
        <f t="shared" si="29"/>
        <v>107.31</v>
      </c>
      <c r="J317" s="17">
        <f t="shared" si="30"/>
        <v>270.375</v>
      </c>
      <c r="K317" s="17">
        <f t="shared" si="33"/>
        <v>163.065</v>
      </c>
      <c r="L317" s="18">
        <f t="shared" si="34"/>
        <v>-0.09359166155732679</v>
      </c>
    </row>
    <row r="318" spans="1:12" ht="12.75">
      <c r="A318" s="16">
        <v>15.5</v>
      </c>
      <c r="B318" s="17">
        <v>2.35</v>
      </c>
      <c r="C318" s="13">
        <v>104.9</v>
      </c>
      <c r="D318" s="13">
        <v>-83.5</v>
      </c>
      <c r="E318" s="13">
        <v>1.91</v>
      </c>
      <c r="F318" s="17">
        <f t="shared" si="28"/>
        <v>2.329125</v>
      </c>
      <c r="G318" s="17">
        <f t="shared" si="31"/>
        <v>23.291249999999998</v>
      </c>
      <c r="H318" s="12">
        <f t="shared" si="32"/>
        <v>4.463829787234043</v>
      </c>
      <c r="I318" s="12">
        <f t="shared" si="29"/>
        <v>107.80000000000001</v>
      </c>
      <c r="J318" s="17">
        <f t="shared" si="30"/>
        <v>271.25</v>
      </c>
      <c r="K318" s="17">
        <f t="shared" si="33"/>
        <v>163.45</v>
      </c>
      <c r="L318" s="18">
        <f t="shared" si="34"/>
        <v>-0.09295997084371015</v>
      </c>
    </row>
    <row r="319" spans="1:12" ht="12.75">
      <c r="A319" s="16">
        <v>15.55</v>
      </c>
      <c r="B319" s="17">
        <v>2.48</v>
      </c>
      <c r="C319" s="13">
        <v>107.3</v>
      </c>
      <c r="D319" s="13">
        <v>-83.6</v>
      </c>
      <c r="E319" s="13">
        <v>1.88</v>
      </c>
      <c r="F319" s="17">
        <f t="shared" si="28"/>
        <v>2.4591</v>
      </c>
      <c r="G319" s="17">
        <f t="shared" si="31"/>
        <v>24.590999999999998</v>
      </c>
      <c r="H319" s="12">
        <f t="shared" si="32"/>
        <v>4.326612903225806</v>
      </c>
      <c r="I319" s="12">
        <f t="shared" si="29"/>
        <v>108.29000000000002</v>
      </c>
      <c r="J319" s="17">
        <f t="shared" si="30"/>
        <v>272.125</v>
      </c>
      <c r="K319" s="17">
        <f t="shared" si="33"/>
        <v>163.83499999999998</v>
      </c>
      <c r="L319" s="18">
        <f t="shared" si="34"/>
        <v>-0.08774220098537935</v>
      </c>
    </row>
    <row r="320" spans="1:12" ht="12.75">
      <c r="A320" s="16">
        <v>15.6</v>
      </c>
      <c r="B320" s="17">
        <v>4.34</v>
      </c>
      <c r="C320" s="13">
        <v>130.3</v>
      </c>
      <c r="D320" s="13">
        <v>-83.7</v>
      </c>
      <c r="E320" s="13">
        <v>1.89</v>
      </c>
      <c r="F320" s="17">
        <f t="shared" si="28"/>
        <v>4.319075</v>
      </c>
      <c r="G320" s="17">
        <f t="shared" si="31"/>
        <v>43.190749999999994</v>
      </c>
      <c r="H320" s="12">
        <f t="shared" si="32"/>
        <v>3.002304147465438</v>
      </c>
      <c r="I320" s="12">
        <f t="shared" si="29"/>
        <v>108.78</v>
      </c>
      <c r="J320" s="17">
        <f t="shared" si="30"/>
        <v>273</v>
      </c>
      <c r="K320" s="17">
        <f t="shared" si="33"/>
        <v>164.22</v>
      </c>
      <c r="L320" s="18">
        <f t="shared" si="34"/>
        <v>-0.047572029683087935</v>
      </c>
    </row>
    <row r="321" spans="1:12" ht="12.75">
      <c r="A321" s="16">
        <v>15.65</v>
      </c>
      <c r="B321" s="17">
        <v>7.57</v>
      </c>
      <c r="C321" s="13">
        <v>145.7</v>
      </c>
      <c r="D321" s="13">
        <v>-82.9</v>
      </c>
      <c r="E321" s="13">
        <v>1.89</v>
      </c>
      <c r="F321" s="17">
        <f t="shared" si="28"/>
        <v>7.549275000000001</v>
      </c>
      <c r="G321" s="17">
        <f t="shared" si="31"/>
        <v>75.49275</v>
      </c>
      <c r="H321" s="12">
        <f t="shared" si="32"/>
        <v>1.924702774108322</v>
      </c>
      <c r="I321" s="12">
        <f t="shared" si="29"/>
        <v>109.27000000000001</v>
      </c>
      <c r="J321" s="17">
        <f t="shared" si="30"/>
        <v>273.875</v>
      </c>
      <c r="K321" s="17">
        <f t="shared" si="33"/>
        <v>164.605</v>
      </c>
      <c r="L321" s="18">
        <f t="shared" si="34"/>
        <v>-0.026413667977018447</v>
      </c>
    </row>
    <row r="322" spans="1:12" ht="12.75">
      <c r="A322" s="16">
        <v>15.7</v>
      </c>
      <c r="B322" s="17">
        <v>5.68</v>
      </c>
      <c r="C322" s="13">
        <v>131.9</v>
      </c>
      <c r="D322" s="13">
        <v>-83</v>
      </c>
      <c r="E322" s="13">
        <v>1.89</v>
      </c>
      <c r="F322" s="17">
        <f t="shared" si="28"/>
        <v>5.65925</v>
      </c>
      <c r="G322" s="17">
        <f t="shared" si="31"/>
        <v>56.5925</v>
      </c>
      <c r="H322" s="12">
        <f t="shared" si="32"/>
        <v>2.3221830985915495</v>
      </c>
      <c r="I322" s="12">
        <f t="shared" si="29"/>
        <v>109.76</v>
      </c>
      <c r="J322" s="17">
        <f t="shared" si="30"/>
        <v>274.75</v>
      </c>
      <c r="K322" s="17">
        <f t="shared" si="33"/>
        <v>164.99</v>
      </c>
      <c r="L322" s="18">
        <f t="shared" si="34"/>
        <v>-0.0357990528368465</v>
      </c>
    </row>
    <row r="323" spans="1:12" ht="12.75">
      <c r="A323" s="16">
        <v>15.75</v>
      </c>
      <c r="B323" s="17">
        <v>3.72</v>
      </c>
      <c r="C323" s="13">
        <v>139.9</v>
      </c>
      <c r="D323" s="13">
        <v>-82.8</v>
      </c>
      <c r="E323" s="13">
        <v>1.89</v>
      </c>
      <c r="F323" s="17">
        <f t="shared" si="28"/>
        <v>3.6993</v>
      </c>
      <c r="G323" s="17">
        <f t="shared" si="31"/>
        <v>36.993</v>
      </c>
      <c r="H323" s="12">
        <f t="shared" si="32"/>
        <v>3.760752688172043</v>
      </c>
      <c r="I323" s="12">
        <f t="shared" si="29"/>
        <v>110.25000000000001</v>
      </c>
      <c r="J323" s="17">
        <f t="shared" si="30"/>
        <v>275.625</v>
      </c>
      <c r="K323" s="17">
        <f t="shared" si="33"/>
        <v>165.375</v>
      </c>
      <c r="L323" s="18">
        <f t="shared" si="34"/>
        <v>-0.05638677736642643</v>
      </c>
    </row>
    <row r="324" spans="1:12" ht="12.75">
      <c r="A324" s="16">
        <v>15.8</v>
      </c>
      <c r="B324" s="17">
        <v>3.39</v>
      </c>
      <c r="C324" s="13">
        <v>153.3</v>
      </c>
      <c r="D324" s="13">
        <v>-82.4</v>
      </c>
      <c r="E324" s="13">
        <v>1.89</v>
      </c>
      <c r="F324" s="17">
        <f t="shared" si="28"/>
        <v>3.3694</v>
      </c>
      <c r="G324" s="17">
        <f t="shared" si="31"/>
        <v>33.694</v>
      </c>
      <c r="H324" s="12">
        <f t="shared" si="32"/>
        <v>4.52212389380531</v>
      </c>
      <c r="I324" s="12">
        <f t="shared" si="29"/>
        <v>110.74000000000001</v>
      </c>
      <c r="J324" s="17">
        <f t="shared" si="30"/>
        <v>276.5</v>
      </c>
      <c r="K324" s="17">
        <f t="shared" si="33"/>
        <v>165.76</v>
      </c>
      <c r="L324" s="18">
        <f t="shared" si="34"/>
        <v>-0.06244624785799735</v>
      </c>
    </row>
    <row r="325" spans="1:12" ht="12.75">
      <c r="A325" s="16">
        <v>15.85</v>
      </c>
      <c r="B325" s="17">
        <v>2.74</v>
      </c>
      <c r="C325" s="13">
        <v>152.9</v>
      </c>
      <c r="D325" s="13">
        <v>-80.5</v>
      </c>
      <c r="E325" s="13">
        <v>1.89</v>
      </c>
      <c r="F325" s="17">
        <f t="shared" si="28"/>
        <v>2.719875</v>
      </c>
      <c r="G325" s="17">
        <f t="shared" si="31"/>
        <v>27.19875</v>
      </c>
      <c r="H325" s="12">
        <f t="shared" si="32"/>
        <v>5.58029197080292</v>
      </c>
      <c r="I325" s="12">
        <f t="shared" si="29"/>
        <v>111.23</v>
      </c>
      <c r="J325" s="17">
        <f t="shared" si="30"/>
        <v>277.375</v>
      </c>
      <c r="K325" s="17">
        <f t="shared" si="33"/>
        <v>166.14499999999998</v>
      </c>
      <c r="L325" s="18">
        <f t="shared" si="34"/>
        <v>-0.07849744114636643</v>
      </c>
    </row>
    <row r="326" spans="1:12" ht="12.75">
      <c r="A326" s="16">
        <v>15.9</v>
      </c>
      <c r="B326" s="17">
        <v>3.2</v>
      </c>
      <c r="C326" s="13">
        <v>115</v>
      </c>
      <c r="D326" s="13">
        <v>-80</v>
      </c>
      <c r="E326" s="13">
        <v>1.89</v>
      </c>
      <c r="F326" s="17">
        <f t="shared" si="28"/>
        <v>3.18</v>
      </c>
      <c r="G326" s="17">
        <f t="shared" si="31"/>
        <v>31.8</v>
      </c>
      <c r="H326" s="12">
        <f t="shared" si="32"/>
        <v>3.59375</v>
      </c>
      <c r="I326" s="12">
        <f t="shared" si="29"/>
        <v>111.72000000000001</v>
      </c>
      <c r="J326" s="17">
        <f t="shared" si="30"/>
        <v>278.25</v>
      </c>
      <c r="K326" s="17">
        <f t="shared" si="33"/>
        <v>166.52999999999997</v>
      </c>
      <c r="L326" s="18">
        <f t="shared" si="34"/>
        <v>-0.06607047471353494</v>
      </c>
    </row>
    <row r="327" spans="1:12" ht="12.75">
      <c r="A327" s="16">
        <v>15.95</v>
      </c>
      <c r="B327" s="17">
        <v>3.24</v>
      </c>
      <c r="C327" s="13">
        <v>106</v>
      </c>
      <c r="D327" s="13">
        <v>-80.4</v>
      </c>
      <c r="E327" s="13">
        <v>1.88</v>
      </c>
      <c r="F327" s="17">
        <f t="shared" si="28"/>
        <v>3.2199000000000004</v>
      </c>
      <c r="G327" s="17">
        <f t="shared" si="31"/>
        <v>32.199000000000005</v>
      </c>
      <c r="H327" s="12">
        <f t="shared" si="32"/>
        <v>3.2716049382716044</v>
      </c>
      <c r="I327" s="12">
        <f t="shared" si="29"/>
        <v>112.21000000000001</v>
      </c>
      <c r="J327" s="17">
        <f t="shared" si="30"/>
        <v>279.125</v>
      </c>
      <c r="K327" s="17">
        <f t="shared" si="33"/>
        <v>166.915</v>
      </c>
      <c r="L327" s="18">
        <f t="shared" si="34"/>
        <v>-0.06549634025044418</v>
      </c>
    </row>
    <row r="328" spans="1:12" ht="12.75">
      <c r="A328" s="16">
        <v>16</v>
      </c>
      <c r="B328" s="17">
        <v>3.74</v>
      </c>
      <c r="C328" s="13">
        <v>141.2</v>
      </c>
      <c r="D328" s="13">
        <v>-80.8</v>
      </c>
      <c r="E328" s="13">
        <v>2.21</v>
      </c>
      <c r="F328" s="17">
        <f t="shared" si="28"/>
        <v>3.7198</v>
      </c>
      <c r="G328" s="17">
        <f t="shared" si="31"/>
        <v>37.198</v>
      </c>
      <c r="H328" s="12">
        <f t="shared" si="32"/>
        <v>3.7754010695187157</v>
      </c>
      <c r="I328" s="12">
        <f t="shared" si="29"/>
        <v>112.7</v>
      </c>
      <c r="J328" s="17">
        <f t="shared" si="30"/>
        <v>280</v>
      </c>
      <c r="K328" s="17">
        <f t="shared" si="33"/>
        <v>167.3</v>
      </c>
      <c r="L328" s="18">
        <f t="shared" si="34"/>
        <v>-0.05625327053898482</v>
      </c>
    </row>
    <row r="329" spans="1:12" ht="12.75">
      <c r="A329" s="16">
        <v>16.05</v>
      </c>
      <c r="B329" s="17">
        <v>5.36</v>
      </c>
      <c r="C329" s="13">
        <v>194.7</v>
      </c>
      <c r="D329" s="13">
        <v>-81.3</v>
      </c>
      <c r="E329" s="13">
        <v>2.21</v>
      </c>
      <c r="F329" s="17">
        <f t="shared" si="28"/>
        <v>5.339675000000001</v>
      </c>
      <c r="G329" s="17">
        <f t="shared" si="31"/>
        <v>53.396750000000004</v>
      </c>
      <c r="H329" s="12">
        <f t="shared" si="32"/>
        <v>3.632462686567164</v>
      </c>
      <c r="I329" s="12">
        <f t="shared" si="29"/>
        <v>113.19000000000001</v>
      </c>
      <c r="J329" s="17">
        <f t="shared" si="30"/>
        <v>280.875</v>
      </c>
      <c r="K329" s="17">
        <f t="shared" si="33"/>
        <v>167.685</v>
      </c>
      <c r="L329" s="18">
        <f t="shared" si="34"/>
        <v>-0.0384458764924488</v>
      </c>
    </row>
    <row r="330" spans="1:12" ht="12.75">
      <c r="A330" s="16">
        <v>16.1</v>
      </c>
      <c r="B330" s="17">
        <v>6.05</v>
      </c>
      <c r="C330" s="13">
        <v>250.1</v>
      </c>
      <c r="D330" s="13">
        <v>-82.1</v>
      </c>
      <c r="E330" s="13">
        <v>2.22</v>
      </c>
      <c r="F330" s="17">
        <f t="shared" si="28"/>
        <v>6.029475</v>
      </c>
      <c r="G330" s="17">
        <f t="shared" si="31"/>
        <v>60.29474999999999</v>
      </c>
      <c r="H330" s="12">
        <f t="shared" si="32"/>
        <v>4.133884297520661</v>
      </c>
      <c r="I330" s="12">
        <f t="shared" si="29"/>
        <v>113.68000000000002</v>
      </c>
      <c r="J330" s="17">
        <f t="shared" si="30"/>
        <v>281.75</v>
      </c>
      <c r="K330" s="17">
        <f t="shared" si="33"/>
        <v>168.07</v>
      </c>
      <c r="L330" s="18">
        <f t="shared" si="34"/>
        <v>-0.03406217242474197</v>
      </c>
    </row>
    <row r="331" spans="1:12" ht="12.75">
      <c r="A331" s="16">
        <v>16.15</v>
      </c>
      <c r="B331" s="17">
        <v>6.05</v>
      </c>
      <c r="C331" s="13">
        <v>264.9</v>
      </c>
      <c r="D331" s="13">
        <v>-82.4</v>
      </c>
      <c r="E331" s="13">
        <v>2.22</v>
      </c>
      <c r="F331" s="17">
        <f t="shared" si="28"/>
        <v>6.0294</v>
      </c>
      <c r="G331" s="17">
        <f t="shared" si="31"/>
        <v>60.294</v>
      </c>
      <c r="H331" s="12">
        <f t="shared" si="32"/>
        <v>4.378512396694214</v>
      </c>
      <c r="I331" s="12">
        <f t="shared" si="29"/>
        <v>114.16999999999999</v>
      </c>
      <c r="J331" s="17">
        <f t="shared" si="30"/>
        <v>282.625</v>
      </c>
      <c r="K331" s="17">
        <f t="shared" si="33"/>
        <v>168.455</v>
      </c>
      <c r="L331" s="18">
        <f t="shared" si="34"/>
        <v>-0.03420527165236154</v>
      </c>
    </row>
    <row r="332" spans="1:12" ht="12.75">
      <c r="A332" s="16">
        <v>16.2</v>
      </c>
      <c r="B332" s="17">
        <v>5.62</v>
      </c>
      <c r="C332" s="13">
        <v>276.8</v>
      </c>
      <c r="D332" s="13">
        <v>-83.2</v>
      </c>
      <c r="E332" s="13">
        <v>2.33</v>
      </c>
      <c r="F332" s="17">
        <f aca="true" t="shared" si="35" ref="F332:F363">B332+((D332*(1-$C$8))/1000)</f>
        <v>5.5992</v>
      </c>
      <c r="G332" s="17">
        <f t="shared" si="31"/>
        <v>55.992</v>
      </c>
      <c r="H332" s="12">
        <f t="shared" si="32"/>
        <v>4.925266903914591</v>
      </c>
      <c r="I332" s="12">
        <f aca="true" t="shared" si="36" ref="I332:I363">IF(A332&lt;$F$8,0,(A332-$F$8)*9.8)</f>
        <v>114.66</v>
      </c>
      <c r="J332" s="17">
        <f aca="true" t="shared" si="37" ref="J332:J363">$I$8*A332</f>
        <v>283.5</v>
      </c>
      <c r="K332" s="17">
        <f t="shared" si="33"/>
        <v>168.84</v>
      </c>
      <c r="L332" s="18">
        <f t="shared" si="34"/>
        <v>-0.0372218146246026</v>
      </c>
    </row>
    <row r="333" spans="1:12" ht="12.75">
      <c r="A333" s="16">
        <v>16.25</v>
      </c>
      <c r="B333" s="17">
        <v>5.07</v>
      </c>
      <c r="C333" s="13">
        <v>269.8</v>
      </c>
      <c r="D333" s="13">
        <v>-83.5</v>
      </c>
      <c r="E333" s="13">
        <v>2.37</v>
      </c>
      <c r="F333" s="17">
        <f t="shared" si="35"/>
        <v>5.049125</v>
      </c>
      <c r="G333" s="17">
        <f aca="true" t="shared" si="38" ref="G333:G363">F333*10</f>
        <v>50.49125</v>
      </c>
      <c r="H333" s="12">
        <f aca="true" t="shared" si="39" ref="H333:H363">C333/(B333*10)</f>
        <v>5.321499013806706</v>
      </c>
      <c r="I333" s="12">
        <f t="shared" si="36"/>
        <v>115.15</v>
      </c>
      <c r="J333" s="17">
        <f t="shared" si="37"/>
        <v>284.375</v>
      </c>
      <c r="K333" s="17">
        <f aca="true" t="shared" si="40" ref="K333:K363">J333-I333</f>
        <v>169.225</v>
      </c>
      <c r="L333" s="18">
        <f aca="true" t="shared" si="41" ref="L333:L363">(D333-I333)/((F333*1000)-J333)</f>
        <v>-0.04169158927540795</v>
      </c>
    </row>
    <row r="334" spans="1:12" ht="12.75">
      <c r="A334" s="16">
        <v>16.3</v>
      </c>
      <c r="B334" s="17">
        <v>5.02</v>
      </c>
      <c r="C334" s="13">
        <v>271.4</v>
      </c>
      <c r="D334" s="13">
        <v>-83.7</v>
      </c>
      <c r="E334" s="13">
        <v>2.47</v>
      </c>
      <c r="F334" s="17">
        <f t="shared" si="35"/>
        <v>4.9990749999999995</v>
      </c>
      <c r="G334" s="17">
        <f t="shared" si="38"/>
        <v>49.99074999999999</v>
      </c>
      <c r="H334" s="12">
        <f t="shared" si="39"/>
        <v>5.4063745019920315</v>
      </c>
      <c r="I334" s="12">
        <f t="shared" si="36"/>
        <v>115.64000000000001</v>
      </c>
      <c r="J334" s="17">
        <f t="shared" si="37"/>
        <v>285.25</v>
      </c>
      <c r="K334" s="17">
        <f t="shared" si="40"/>
        <v>169.60999999999999</v>
      </c>
      <c r="L334" s="18">
        <f t="shared" si="41"/>
        <v>-0.042288375151814085</v>
      </c>
    </row>
    <row r="335" spans="1:12" ht="12.75">
      <c r="A335" s="16">
        <v>16.35</v>
      </c>
      <c r="B335" s="17">
        <v>4.97</v>
      </c>
      <c r="C335" s="13">
        <v>282.8</v>
      </c>
      <c r="D335" s="13">
        <v>-81.3</v>
      </c>
      <c r="E335" s="13">
        <v>2.48</v>
      </c>
      <c r="F335" s="17">
        <f t="shared" si="35"/>
        <v>4.949675</v>
      </c>
      <c r="G335" s="17">
        <f t="shared" si="38"/>
        <v>49.49675</v>
      </c>
      <c r="H335" s="12">
        <f t="shared" si="39"/>
        <v>5.690140845070423</v>
      </c>
      <c r="I335" s="12">
        <f t="shared" si="36"/>
        <v>116.13000000000002</v>
      </c>
      <c r="J335" s="17">
        <f t="shared" si="37"/>
        <v>286.125</v>
      </c>
      <c r="K335" s="17">
        <f t="shared" si="40"/>
        <v>169.99499999999998</v>
      </c>
      <c r="L335" s="18">
        <f t="shared" si="41"/>
        <v>-0.04233470210461987</v>
      </c>
    </row>
    <row r="336" spans="1:12" ht="12.75">
      <c r="A336" s="16">
        <v>16.4</v>
      </c>
      <c r="B336" s="17">
        <v>5.02</v>
      </c>
      <c r="C336" s="13">
        <v>288.3</v>
      </c>
      <c r="D336" s="13">
        <v>-81.4</v>
      </c>
      <c r="E336" s="13">
        <v>2.49</v>
      </c>
      <c r="F336" s="17">
        <f t="shared" si="35"/>
        <v>4.99965</v>
      </c>
      <c r="G336" s="17">
        <f t="shared" si="38"/>
        <v>49.9965</v>
      </c>
      <c r="H336" s="12">
        <f t="shared" si="39"/>
        <v>5.743027888446216</v>
      </c>
      <c r="I336" s="12">
        <f t="shared" si="36"/>
        <v>116.61999999999999</v>
      </c>
      <c r="J336" s="17">
        <f t="shared" si="37"/>
        <v>287</v>
      </c>
      <c r="K336" s="17">
        <f t="shared" si="40"/>
        <v>170.38</v>
      </c>
      <c r="L336" s="18">
        <f t="shared" si="41"/>
        <v>-0.042018821682068476</v>
      </c>
    </row>
    <row r="337" spans="1:12" ht="12.75">
      <c r="A337" s="16">
        <v>16.45</v>
      </c>
      <c r="B337" s="17">
        <v>5.82</v>
      </c>
      <c r="C337" s="13">
        <v>310.5</v>
      </c>
      <c r="D337" s="13">
        <v>-81.7</v>
      </c>
      <c r="E337" s="13">
        <v>2.72</v>
      </c>
      <c r="F337" s="17">
        <f t="shared" si="35"/>
        <v>5.799575</v>
      </c>
      <c r="G337" s="17">
        <f t="shared" si="38"/>
        <v>57.99575</v>
      </c>
      <c r="H337" s="12">
        <f t="shared" si="39"/>
        <v>5.335051546391752</v>
      </c>
      <c r="I337" s="12">
        <f t="shared" si="36"/>
        <v>117.11</v>
      </c>
      <c r="J337" s="17">
        <f t="shared" si="37"/>
        <v>287.875</v>
      </c>
      <c r="K337" s="17">
        <f t="shared" si="40"/>
        <v>170.765</v>
      </c>
      <c r="L337" s="18">
        <f t="shared" si="41"/>
        <v>-0.03607054084946568</v>
      </c>
    </row>
    <row r="338" spans="1:12" ht="12.75">
      <c r="A338" s="16">
        <v>16.5</v>
      </c>
      <c r="B338" s="17">
        <v>6.12</v>
      </c>
      <c r="C338" s="13">
        <v>305.1</v>
      </c>
      <c r="D338" s="13">
        <v>-82.4</v>
      </c>
      <c r="E338" s="13">
        <v>2.73</v>
      </c>
      <c r="F338" s="17">
        <f t="shared" si="35"/>
        <v>6.0994</v>
      </c>
      <c r="G338" s="17">
        <f t="shared" si="38"/>
        <v>60.994</v>
      </c>
      <c r="H338" s="12">
        <f t="shared" si="39"/>
        <v>4.985294117647059</v>
      </c>
      <c r="I338" s="12">
        <f t="shared" si="36"/>
        <v>117.60000000000001</v>
      </c>
      <c r="J338" s="17">
        <f t="shared" si="37"/>
        <v>288.75</v>
      </c>
      <c r="K338" s="17">
        <f t="shared" si="40"/>
        <v>171.14999999999998</v>
      </c>
      <c r="L338" s="18">
        <f t="shared" si="41"/>
        <v>-0.03441955719239672</v>
      </c>
    </row>
    <row r="339" spans="1:12" ht="12.75">
      <c r="A339" s="16">
        <v>16.55</v>
      </c>
      <c r="B339" s="17">
        <v>5.41</v>
      </c>
      <c r="C339" s="13">
        <v>312.6</v>
      </c>
      <c r="D339" s="13">
        <v>-82.6</v>
      </c>
      <c r="E339" s="13">
        <v>2.91</v>
      </c>
      <c r="F339" s="17">
        <f t="shared" si="35"/>
        <v>5.38935</v>
      </c>
      <c r="G339" s="17">
        <f t="shared" si="38"/>
        <v>53.8935</v>
      </c>
      <c r="H339" s="12">
        <f t="shared" si="39"/>
        <v>5.77818853974122</v>
      </c>
      <c r="I339" s="12">
        <f t="shared" si="36"/>
        <v>118.09000000000002</v>
      </c>
      <c r="J339" s="17">
        <f t="shared" si="37"/>
        <v>289.625</v>
      </c>
      <c r="K339" s="17">
        <f t="shared" si="40"/>
        <v>171.53499999999997</v>
      </c>
      <c r="L339" s="18">
        <f t="shared" si="41"/>
        <v>-0.03935310237316718</v>
      </c>
    </row>
    <row r="340" spans="1:12" ht="12.75">
      <c r="A340" s="16">
        <v>16.6</v>
      </c>
      <c r="B340" s="17">
        <v>5.6</v>
      </c>
      <c r="C340" s="13">
        <v>321</v>
      </c>
      <c r="D340" s="13">
        <v>-82.6</v>
      </c>
      <c r="E340" s="13">
        <v>2.92</v>
      </c>
      <c r="F340" s="17">
        <f t="shared" si="35"/>
        <v>5.57935</v>
      </c>
      <c r="G340" s="17">
        <f t="shared" si="38"/>
        <v>55.793499999999995</v>
      </c>
      <c r="H340" s="12">
        <f t="shared" si="39"/>
        <v>5.732142857142857</v>
      </c>
      <c r="I340" s="12">
        <f t="shared" si="36"/>
        <v>118.58000000000003</v>
      </c>
      <c r="J340" s="17">
        <f t="shared" si="37"/>
        <v>290.5</v>
      </c>
      <c r="K340" s="17">
        <f t="shared" si="40"/>
        <v>171.91999999999996</v>
      </c>
      <c r="L340" s="18">
        <f t="shared" si="41"/>
        <v>-0.038038514989080806</v>
      </c>
    </row>
    <row r="341" spans="1:12" ht="12.75">
      <c r="A341" s="16">
        <v>16.65</v>
      </c>
      <c r="B341" s="17">
        <v>5.9</v>
      </c>
      <c r="C341" s="13">
        <v>330.3</v>
      </c>
      <c r="D341" s="13">
        <v>-82.7</v>
      </c>
      <c r="E341" s="13">
        <v>2.92</v>
      </c>
      <c r="F341" s="17">
        <f t="shared" si="35"/>
        <v>5.879325000000001</v>
      </c>
      <c r="G341" s="17">
        <f t="shared" si="38"/>
        <v>58.79325000000001</v>
      </c>
      <c r="H341" s="12">
        <f t="shared" si="39"/>
        <v>5.598305084745763</v>
      </c>
      <c r="I341" s="12">
        <f t="shared" si="36"/>
        <v>119.07</v>
      </c>
      <c r="J341" s="17">
        <f t="shared" si="37"/>
        <v>291.375</v>
      </c>
      <c r="K341" s="17">
        <f t="shared" si="40"/>
        <v>172.305</v>
      </c>
      <c r="L341" s="18">
        <f t="shared" si="41"/>
        <v>-0.03610805393749048</v>
      </c>
    </row>
    <row r="342" spans="1:12" ht="12.75">
      <c r="A342" s="16">
        <v>16.7</v>
      </c>
      <c r="B342" s="17">
        <v>6.29</v>
      </c>
      <c r="C342" s="13">
        <v>336</v>
      </c>
      <c r="D342" s="13">
        <v>-82.9</v>
      </c>
      <c r="E342" s="13">
        <v>2.96</v>
      </c>
      <c r="F342" s="17">
        <f t="shared" si="35"/>
        <v>6.269275</v>
      </c>
      <c r="G342" s="17">
        <f t="shared" si="38"/>
        <v>62.692750000000004</v>
      </c>
      <c r="H342" s="12">
        <f t="shared" si="39"/>
        <v>5.34181240063593</v>
      </c>
      <c r="I342" s="12">
        <f t="shared" si="36"/>
        <v>119.56</v>
      </c>
      <c r="J342" s="17">
        <f t="shared" si="37"/>
        <v>292.25</v>
      </c>
      <c r="K342" s="17">
        <f t="shared" si="40"/>
        <v>172.69</v>
      </c>
      <c r="L342" s="18">
        <f t="shared" si="41"/>
        <v>-0.03387303884457569</v>
      </c>
    </row>
    <row r="343" spans="1:12" ht="12.75">
      <c r="A343" s="16">
        <v>16.75</v>
      </c>
      <c r="B343" s="17">
        <v>6.37</v>
      </c>
      <c r="C343" s="13">
        <v>259.3</v>
      </c>
      <c r="D343" s="13">
        <v>-82.8</v>
      </c>
      <c r="E343" s="13">
        <v>3.21</v>
      </c>
      <c r="F343" s="17">
        <f t="shared" si="35"/>
        <v>6.3493</v>
      </c>
      <c r="G343" s="17">
        <f t="shared" si="38"/>
        <v>63.493</v>
      </c>
      <c r="H343" s="12">
        <f t="shared" si="39"/>
        <v>4.070643642072214</v>
      </c>
      <c r="I343" s="12">
        <f t="shared" si="36"/>
        <v>120.05000000000001</v>
      </c>
      <c r="J343" s="17">
        <f t="shared" si="37"/>
        <v>293.125</v>
      </c>
      <c r="K343" s="17">
        <f t="shared" si="40"/>
        <v>173.075</v>
      </c>
      <c r="L343" s="18">
        <f t="shared" si="41"/>
        <v>-0.03349473884093508</v>
      </c>
    </row>
    <row r="344" spans="1:12" ht="12.75">
      <c r="A344" s="16">
        <v>16.8</v>
      </c>
      <c r="B344" s="17">
        <v>6.65</v>
      </c>
      <c r="C344" s="13">
        <v>280.3</v>
      </c>
      <c r="D344" s="13">
        <v>-83.4</v>
      </c>
      <c r="E344" s="13">
        <v>3.35</v>
      </c>
      <c r="F344" s="17">
        <f t="shared" si="35"/>
        <v>6.62915</v>
      </c>
      <c r="G344" s="17">
        <f t="shared" si="38"/>
        <v>66.2915</v>
      </c>
      <c r="H344" s="12">
        <f t="shared" si="39"/>
        <v>4.215037593984962</v>
      </c>
      <c r="I344" s="12">
        <f t="shared" si="36"/>
        <v>120.54000000000002</v>
      </c>
      <c r="J344" s="17">
        <f t="shared" si="37"/>
        <v>294</v>
      </c>
      <c r="K344" s="17">
        <f t="shared" si="40"/>
        <v>173.45999999999998</v>
      </c>
      <c r="L344" s="18">
        <f t="shared" si="41"/>
        <v>-0.03219181866254153</v>
      </c>
    </row>
    <row r="345" spans="1:12" ht="12.75">
      <c r="A345" s="16">
        <v>16.85</v>
      </c>
      <c r="B345" s="17">
        <v>6.73</v>
      </c>
      <c r="C345" s="13">
        <v>304.2</v>
      </c>
      <c r="D345" s="13">
        <v>-83.6</v>
      </c>
      <c r="E345" s="13">
        <v>3.36</v>
      </c>
      <c r="F345" s="17">
        <f t="shared" si="35"/>
        <v>6.7091</v>
      </c>
      <c r="G345" s="17">
        <f t="shared" si="38"/>
        <v>67.09100000000001</v>
      </c>
      <c r="H345" s="12">
        <f t="shared" si="39"/>
        <v>4.520059435364041</v>
      </c>
      <c r="I345" s="12">
        <f t="shared" si="36"/>
        <v>121.03000000000003</v>
      </c>
      <c r="J345" s="17">
        <f t="shared" si="37"/>
        <v>294.875</v>
      </c>
      <c r="K345" s="17">
        <f t="shared" si="40"/>
        <v>173.84499999999997</v>
      </c>
      <c r="L345" s="18">
        <f t="shared" si="41"/>
        <v>-0.031902529144206826</v>
      </c>
    </row>
    <row r="346" spans="1:12" ht="12.75">
      <c r="A346" s="16">
        <v>16.9</v>
      </c>
      <c r="B346" s="17">
        <v>6.7</v>
      </c>
      <c r="C346" s="13">
        <v>296</v>
      </c>
      <c r="D346" s="13">
        <v>-83.7</v>
      </c>
      <c r="E346" s="13">
        <v>3.38</v>
      </c>
      <c r="F346" s="17">
        <f t="shared" si="35"/>
        <v>6.679075</v>
      </c>
      <c r="G346" s="17">
        <f t="shared" si="38"/>
        <v>66.79075</v>
      </c>
      <c r="H346" s="12">
        <f t="shared" si="39"/>
        <v>4.417910447761194</v>
      </c>
      <c r="I346" s="12">
        <f t="shared" si="36"/>
        <v>121.52</v>
      </c>
      <c r="J346" s="17">
        <f t="shared" si="37"/>
        <v>295.75</v>
      </c>
      <c r="K346" s="17">
        <f t="shared" si="40"/>
        <v>174.23000000000002</v>
      </c>
      <c r="L346" s="18">
        <f t="shared" si="41"/>
        <v>-0.032149389228967665</v>
      </c>
    </row>
    <row r="347" spans="1:12" ht="12.75">
      <c r="A347" s="16">
        <v>16.95</v>
      </c>
      <c r="B347" s="17">
        <v>6.19</v>
      </c>
      <c r="C347" s="13">
        <v>293.1</v>
      </c>
      <c r="D347" s="13">
        <v>-82.7</v>
      </c>
      <c r="E347" s="13">
        <v>3.53</v>
      </c>
      <c r="F347" s="17">
        <f t="shared" si="35"/>
        <v>6.169325000000001</v>
      </c>
      <c r="G347" s="17">
        <f t="shared" si="38"/>
        <v>61.693250000000006</v>
      </c>
      <c r="H347" s="12">
        <f t="shared" si="39"/>
        <v>4.735056542810986</v>
      </c>
      <c r="I347" s="12">
        <f t="shared" si="36"/>
        <v>122.01</v>
      </c>
      <c r="J347" s="17">
        <f t="shared" si="37"/>
        <v>296.625</v>
      </c>
      <c r="K347" s="17">
        <f t="shared" si="40"/>
        <v>174.615</v>
      </c>
      <c r="L347" s="18">
        <f t="shared" si="41"/>
        <v>-0.0348579018168815</v>
      </c>
    </row>
    <row r="348" spans="1:12" ht="12.75">
      <c r="A348" s="16">
        <v>17</v>
      </c>
      <c r="B348" s="17">
        <v>7.5</v>
      </c>
      <c r="C348" s="13">
        <v>287.6</v>
      </c>
      <c r="D348" s="13">
        <v>-82.6</v>
      </c>
      <c r="E348" s="13">
        <v>3.53</v>
      </c>
      <c r="F348" s="17">
        <f t="shared" si="35"/>
        <v>7.47935</v>
      </c>
      <c r="G348" s="17">
        <f t="shared" si="38"/>
        <v>74.7935</v>
      </c>
      <c r="H348" s="12">
        <f t="shared" si="39"/>
        <v>3.834666666666667</v>
      </c>
      <c r="I348" s="12">
        <f t="shared" si="36"/>
        <v>122.50000000000001</v>
      </c>
      <c r="J348" s="17">
        <f t="shared" si="37"/>
        <v>297.5</v>
      </c>
      <c r="K348" s="17">
        <f t="shared" si="40"/>
        <v>175</v>
      </c>
      <c r="L348" s="18">
        <f t="shared" si="41"/>
        <v>-0.02855810132486755</v>
      </c>
    </row>
    <row r="349" spans="1:12" ht="12.75">
      <c r="A349" s="16">
        <v>17.05</v>
      </c>
      <c r="B349" s="17">
        <v>7.93</v>
      </c>
      <c r="C349" s="13">
        <v>269.6</v>
      </c>
      <c r="D349" s="13">
        <v>-82.3</v>
      </c>
      <c r="E349" s="13">
        <v>3.94</v>
      </c>
      <c r="F349" s="17">
        <f t="shared" si="35"/>
        <v>7.909425</v>
      </c>
      <c r="G349" s="17">
        <f t="shared" si="38"/>
        <v>79.09425</v>
      </c>
      <c r="H349" s="12">
        <f t="shared" si="39"/>
        <v>3.3997477931904165</v>
      </c>
      <c r="I349" s="12">
        <f t="shared" si="36"/>
        <v>122.99000000000001</v>
      </c>
      <c r="J349" s="17">
        <f t="shared" si="37"/>
        <v>298.375</v>
      </c>
      <c r="K349" s="17">
        <f t="shared" si="40"/>
        <v>175.385</v>
      </c>
      <c r="L349" s="18">
        <f t="shared" si="41"/>
        <v>-0.02697262532764862</v>
      </c>
    </row>
    <row r="350" spans="1:12" ht="12.75">
      <c r="A350" s="16">
        <v>17.1</v>
      </c>
      <c r="B350" s="17">
        <v>8.11</v>
      </c>
      <c r="C350" s="13">
        <v>303.3</v>
      </c>
      <c r="D350" s="13">
        <v>-82.5</v>
      </c>
      <c r="E350" s="13">
        <v>4.05</v>
      </c>
      <c r="F350" s="17">
        <f t="shared" si="35"/>
        <v>8.089374999999999</v>
      </c>
      <c r="G350" s="17">
        <f t="shared" si="38"/>
        <v>80.89374999999998</v>
      </c>
      <c r="H350" s="12">
        <f t="shared" si="39"/>
        <v>3.7398273736128242</v>
      </c>
      <c r="I350" s="12">
        <f t="shared" si="36"/>
        <v>123.48000000000002</v>
      </c>
      <c r="J350" s="17">
        <f t="shared" si="37"/>
        <v>299.25</v>
      </c>
      <c r="K350" s="17">
        <f t="shared" si="40"/>
        <v>175.76999999999998</v>
      </c>
      <c r="L350" s="18">
        <f t="shared" si="41"/>
        <v>-0.02644116750373069</v>
      </c>
    </row>
    <row r="351" spans="1:12" ht="12.75">
      <c r="A351" s="16">
        <v>17.15</v>
      </c>
      <c r="B351" s="17">
        <v>8.07</v>
      </c>
      <c r="C351" s="13">
        <v>328.3</v>
      </c>
      <c r="D351" s="13">
        <v>-83.2</v>
      </c>
      <c r="E351" s="13">
        <v>4.06</v>
      </c>
      <c r="F351" s="17">
        <f t="shared" si="35"/>
        <v>8.0492</v>
      </c>
      <c r="G351" s="17">
        <f t="shared" si="38"/>
        <v>80.492</v>
      </c>
      <c r="H351" s="12">
        <f t="shared" si="39"/>
        <v>4.068153655514251</v>
      </c>
      <c r="I351" s="12">
        <f t="shared" si="36"/>
        <v>123.97</v>
      </c>
      <c r="J351" s="17">
        <f t="shared" si="37"/>
        <v>300.125</v>
      </c>
      <c r="K351" s="17">
        <f t="shared" si="40"/>
        <v>176.155</v>
      </c>
      <c r="L351" s="18">
        <f t="shared" si="41"/>
        <v>-0.02673480383142504</v>
      </c>
    </row>
    <row r="352" spans="1:12" ht="12.75">
      <c r="A352" s="16">
        <v>17.2</v>
      </c>
      <c r="B352" s="17">
        <v>9.06</v>
      </c>
      <c r="C352" s="13">
        <v>379.6</v>
      </c>
      <c r="D352" s="13">
        <v>-83.3</v>
      </c>
      <c r="E352" s="13">
        <v>4.06</v>
      </c>
      <c r="F352" s="17">
        <f t="shared" si="35"/>
        <v>9.039175</v>
      </c>
      <c r="G352" s="17">
        <f t="shared" si="38"/>
        <v>90.39175</v>
      </c>
      <c r="H352" s="12">
        <f t="shared" si="39"/>
        <v>4.189845474613686</v>
      </c>
      <c r="I352" s="12">
        <f t="shared" si="36"/>
        <v>124.46000000000001</v>
      </c>
      <c r="J352" s="17">
        <f t="shared" si="37"/>
        <v>301</v>
      </c>
      <c r="K352" s="17">
        <f t="shared" si="40"/>
        <v>176.54</v>
      </c>
      <c r="L352" s="18">
        <f t="shared" si="41"/>
        <v>-0.023776131743756562</v>
      </c>
    </row>
    <row r="353" spans="1:12" ht="12.75">
      <c r="A353" s="16">
        <v>17.25</v>
      </c>
      <c r="B353" s="17">
        <v>13.29</v>
      </c>
      <c r="C353" s="13">
        <v>392</v>
      </c>
      <c r="D353" s="13">
        <v>-81.9</v>
      </c>
      <c r="E353" s="13">
        <v>4.52</v>
      </c>
      <c r="F353" s="17">
        <f t="shared" si="35"/>
        <v>13.269525</v>
      </c>
      <c r="G353" s="17">
        <f t="shared" si="38"/>
        <v>132.69525</v>
      </c>
      <c r="H353" s="12">
        <f t="shared" si="39"/>
        <v>2.9495861550037628</v>
      </c>
      <c r="I353" s="12">
        <f t="shared" si="36"/>
        <v>124.95</v>
      </c>
      <c r="J353" s="17">
        <f t="shared" si="37"/>
        <v>301.875</v>
      </c>
      <c r="K353" s="17">
        <f t="shared" si="40"/>
        <v>176.925</v>
      </c>
      <c r="L353" s="18">
        <f t="shared" si="41"/>
        <v>-0.01595123249008109</v>
      </c>
    </row>
    <row r="354" spans="1:12" ht="12.75">
      <c r="A354" s="16">
        <v>17.3</v>
      </c>
      <c r="B354" s="17">
        <v>14.33</v>
      </c>
      <c r="C354" s="13">
        <v>318.1</v>
      </c>
      <c r="D354" s="13">
        <v>-81.9</v>
      </c>
      <c r="E354" s="13">
        <v>4.87</v>
      </c>
      <c r="F354" s="17">
        <f t="shared" si="35"/>
        <v>14.309525</v>
      </c>
      <c r="G354" s="17">
        <f t="shared" si="38"/>
        <v>143.09525000000002</v>
      </c>
      <c r="H354" s="12">
        <f t="shared" si="39"/>
        <v>2.219818562456385</v>
      </c>
      <c r="I354" s="12">
        <f t="shared" si="36"/>
        <v>125.44000000000001</v>
      </c>
      <c r="J354" s="17">
        <f t="shared" si="37"/>
        <v>302.75</v>
      </c>
      <c r="K354" s="17">
        <f t="shared" si="40"/>
        <v>177.31</v>
      </c>
      <c r="L354" s="18">
        <f t="shared" si="41"/>
        <v>-0.014802836484486973</v>
      </c>
    </row>
    <row r="355" spans="1:12" ht="12.75">
      <c r="A355" s="16">
        <v>17.35</v>
      </c>
      <c r="B355" s="17">
        <v>15.47</v>
      </c>
      <c r="C355" s="13">
        <v>262.2</v>
      </c>
      <c r="D355" s="13">
        <v>-82</v>
      </c>
      <c r="E355" s="13">
        <v>5.13</v>
      </c>
      <c r="F355" s="17">
        <f t="shared" si="35"/>
        <v>15.4495</v>
      </c>
      <c r="G355" s="17">
        <f t="shared" si="38"/>
        <v>154.495</v>
      </c>
      <c r="H355" s="12">
        <f t="shared" si="39"/>
        <v>1.6948933419521652</v>
      </c>
      <c r="I355" s="12">
        <f t="shared" si="36"/>
        <v>125.93000000000002</v>
      </c>
      <c r="J355" s="17">
        <f t="shared" si="37"/>
        <v>303.625</v>
      </c>
      <c r="K355" s="17">
        <f t="shared" si="40"/>
        <v>177.695</v>
      </c>
      <c r="L355" s="18">
        <f t="shared" si="41"/>
        <v>-0.013728490430562778</v>
      </c>
    </row>
    <row r="356" spans="1:12" ht="12.75">
      <c r="A356" s="16">
        <v>17.4</v>
      </c>
      <c r="B356" s="17">
        <v>16.36</v>
      </c>
      <c r="C356" s="13">
        <v>294.7</v>
      </c>
      <c r="D356" s="13">
        <v>-82.7</v>
      </c>
      <c r="E356" s="13">
        <v>5.18</v>
      </c>
      <c r="F356" s="17">
        <f t="shared" si="35"/>
        <v>16.339325</v>
      </c>
      <c r="G356" s="17">
        <f t="shared" si="38"/>
        <v>163.39325</v>
      </c>
      <c r="H356" s="12">
        <f t="shared" si="39"/>
        <v>1.8013447432762837</v>
      </c>
      <c r="I356" s="12">
        <f t="shared" si="36"/>
        <v>126.42</v>
      </c>
      <c r="J356" s="17">
        <f t="shared" si="37"/>
        <v>304.5</v>
      </c>
      <c r="K356" s="17">
        <f t="shared" si="40"/>
        <v>178.07999999999998</v>
      </c>
      <c r="L356" s="18">
        <f t="shared" si="41"/>
        <v>-0.01304161411178482</v>
      </c>
    </row>
    <row r="357" spans="1:12" ht="12.75">
      <c r="A357" s="16">
        <v>17.45</v>
      </c>
      <c r="B357" s="17">
        <v>17.37</v>
      </c>
      <c r="C357" s="13">
        <v>389.3</v>
      </c>
      <c r="D357" s="13">
        <v>-82.4</v>
      </c>
      <c r="E357" s="13">
        <v>5.61</v>
      </c>
      <c r="F357" s="17">
        <f t="shared" si="35"/>
        <v>17.3494</v>
      </c>
      <c r="G357" s="17">
        <f t="shared" si="38"/>
        <v>173.494</v>
      </c>
      <c r="H357" s="12">
        <f t="shared" si="39"/>
        <v>2.2412204951065053</v>
      </c>
      <c r="I357" s="12">
        <f t="shared" si="36"/>
        <v>126.91</v>
      </c>
      <c r="J357" s="17">
        <f t="shared" si="37"/>
        <v>305.375</v>
      </c>
      <c r="K357" s="17">
        <f t="shared" si="40"/>
        <v>178.465</v>
      </c>
      <c r="L357" s="18">
        <f t="shared" si="41"/>
        <v>-0.012280549928787363</v>
      </c>
    </row>
    <row r="358" spans="1:12" ht="12.75">
      <c r="A358" s="16">
        <v>17.5</v>
      </c>
      <c r="B358" s="17">
        <v>18.18</v>
      </c>
      <c r="C358" s="13">
        <v>445.5</v>
      </c>
      <c r="D358" s="13">
        <v>-82.4</v>
      </c>
      <c r="E358" s="13">
        <v>5.98</v>
      </c>
      <c r="F358" s="17">
        <f t="shared" si="35"/>
        <v>18.159399999999998</v>
      </c>
      <c r="G358" s="17">
        <f t="shared" si="38"/>
        <v>181.594</v>
      </c>
      <c r="H358" s="12">
        <f t="shared" si="39"/>
        <v>2.4504950495049505</v>
      </c>
      <c r="I358" s="12">
        <f t="shared" si="36"/>
        <v>127.4</v>
      </c>
      <c r="J358" s="17">
        <f t="shared" si="37"/>
        <v>306.25</v>
      </c>
      <c r="K358" s="17">
        <f t="shared" si="40"/>
        <v>178.85</v>
      </c>
      <c r="L358" s="18">
        <f t="shared" si="41"/>
        <v>-0.011751427619215658</v>
      </c>
    </row>
    <row r="359" spans="1:12" ht="12.75">
      <c r="A359" s="16">
        <v>17.55</v>
      </c>
      <c r="B359" s="17">
        <v>18.65</v>
      </c>
      <c r="C359" s="13">
        <v>328.1</v>
      </c>
      <c r="D359" s="13">
        <v>-82.8</v>
      </c>
      <c r="E359" s="13">
        <v>6.01</v>
      </c>
      <c r="F359" s="17">
        <f t="shared" si="35"/>
        <v>18.629299999999997</v>
      </c>
      <c r="G359" s="17">
        <f t="shared" si="38"/>
        <v>186.29299999999998</v>
      </c>
      <c r="H359" s="12">
        <f t="shared" si="39"/>
        <v>1.7592493297587133</v>
      </c>
      <c r="I359" s="12">
        <f t="shared" si="36"/>
        <v>127.89000000000001</v>
      </c>
      <c r="J359" s="17">
        <f t="shared" si="37"/>
        <v>307.125</v>
      </c>
      <c r="K359" s="17">
        <f t="shared" si="40"/>
        <v>179.23499999999999</v>
      </c>
      <c r="L359" s="18">
        <f t="shared" si="41"/>
        <v>-0.01149918063766993</v>
      </c>
    </row>
    <row r="360" spans="1:12" ht="12.75">
      <c r="A360" s="16">
        <v>17.6</v>
      </c>
      <c r="B360" s="17">
        <v>20.53</v>
      </c>
      <c r="C360" s="13">
        <v>328.1</v>
      </c>
      <c r="D360" s="13">
        <v>-82.9</v>
      </c>
      <c r="E360" s="13">
        <v>6.3</v>
      </c>
      <c r="F360" s="17">
        <f t="shared" si="35"/>
        <v>20.509275000000002</v>
      </c>
      <c r="G360" s="17">
        <f t="shared" si="38"/>
        <v>205.09275000000002</v>
      </c>
      <c r="H360" s="12">
        <f t="shared" si="39"/>
        <v>1.5981490501704823</v>
      </c>
      <c r="I360" s="12">
        <f t="shared" si="36"/>
        <v>128.38000000000002</v>
      </c>
      <c r="J360" s="17">
        <f t="shared" si="37"/>
        <v>308</v>
      </c>
      <c r="K360" s="17">
        <f t="shared" si="40"/>
        <v>179.61999999999998</v>
      </c>
      <c r="L360" s="18">
        <f t="shared" si="41"/>
        <v>-0.010458745796985587</v>
      </c>
    </row>
    <row r="361" spans="1:12" ht="12.75">
      <c r="A361" s="16">
        <v>17.65</v>
      </c>
      <c r="B361" s="17">
        <v>23.41</v>
      </c>
      <c r="C361" s="13">
        <v>328.1</v>
      </c>
      <c r="D361" s="13">
        <v>-83.1</v>
      </c>
      <c r="E361" s="13">
        <v>6.49</v>
      </c>
      <c r="F361" s="17">
        <f t="shared" si="35"/>
        <v>23.389225</v>
      </c>
      <c r="G361" s="17">
        <f t="shared" si="38"/>
        <v>233.89225</v>
      </c>
      <c r="H361" s="12">
        <f t="shared" si="39"/>
        <v>1.4015378043571125</v>
      </c>
      <c r="I361" s="12">
        <f t="shared" si="36"/>
        <v>128.87</v>
      </c>
      <c r="J361" s="17">
        <f t="shared" si="37"/>
        <v>308.875</v>
      </c>
      <c r="K361" s="17">
        <f t="shared" si="40"/>
        <v>180.005</v>
      </c>
      <c r="L361" s="18">
        <f t="shared" si="41"/>
        <v>-0.009184002842244594</v>
      </c>
    </row>
    <row r="362" spans="1:12" ht="12.75">
      <c r="A362" s="16">
        <v>17.7</v>
      </c>
      <c r="B362" s="17">
        <v>26.92</v>
      </c>
      <c r="C362" s="13">
        <v>328.1</v>
      </c>
      <c r="D362" s="13">
        <v>-83.3</v>
      </c>
      <c r="E362" s="13">
        <v>6.72</v>
      </c>
      <c r="F362" s="17">
        <f t="shared" si="35"/>
        <v>26.899175000000003</v>
      </c>
      <c r="G362" s="17">
        <f t="shared" si="38"/>
        <v>268.99175</v>
      </c>
      <c r="H362" s="12">
        <f t="shared" si="39"/>
        <v>1.2187964338781574</v>
      </c>
      <c r="I362" s="12">
        <f t="shared" si="36"/>
        <v>129.36</v>
      </c>
      <c r="J362" s="17">
        <f t="shared" si="37"/>
        <v>309.75</v>
      </c>
      <c r="K362" s="17">
        <f t="shared" si="40"/>
        <v>180.39</v>
      </c>
      <c r="L362" s="18">
        <f t="shared" si="41"/>
        <v>-0.007997916464910392</v>
      </c>
    </row>
    <row r="363" spans="1:12" ht="13.5" thickBot="1">
      <c r="A363" s="32">
        <v>17.75</v>
      </c>
      <c r="B363" s="33">
        <v>32.25</v>
      </c>
      <c r="C363" s="34">
        <v>328.1</v>
      </c>
      <c r="D363" s="34">
        <v>-83.2</v>
      </c>
      <c r="E363" s="34">
        <v>6.75</v>
      </c>
      <c r="F363" s="33">
        <f t="shared" si="35"/>
        <v>32.2292</v>
      </c>
      <c r="G363" s="33">
        <f t="shared" si="38"/>
        <v>322.292</v>
      </c>
      <c r="H363" s="35">
        <f t="shared" si="39"/>
        <v>1.0173643410852713</v>
      </c>
      <c r="I363" s="35">
        <f t="shared" si="36"/>
        <v>129.85000000000002</v>
      </c>
      <c r="J363" s="33">
        <f t="shared" si="37"/>
        <v>310.625</v>
      </c>
      <c r="K363" s="33">
        <f t="shared" si="40"/>
        <v>180.77499999999998</v>
      </c>
      <c r="L363" s="36">
        <f t="shared" si="41"/>
        <v>-0.006674796728863993</v>
      </c>
    </row>
  </sheetData>
  <printOptions horizontalCentered="1"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selection activeCell="L23" sqref="L23"/>
    </sheetView>
  </sheetViews>
  <sheetFormatPr defaultColWidth="9.140625" defaultRowHeight="12.75"/>
  <cols>
    <col min="1" max="1" width="6.57421875" style="0" customWidth="1"/>
    <col min="2" max="2" width="12.28125" style="0" customWidth="1"/>
    <col min="7" max="7" width="9.7109375" style="0" customWidth="1"/>
    <col min="8" max="8" width="8.421875" style="0" customWidth="1"/>
    <col min="10" max="10" width="10.28125" style="0" customWidth="1"/>
    <col min="11" max="11" width="12.421875" style="0" customWidth="1"/>
    <col min="14" max="14" width="4.57421875" style="0" customWidth="1"/>
  </cols>
  <sheetData>
    <row r="1" spans="1:14" ht="15">
      <c r="A1" s="43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22</v>
      </c>
    </row>
    <row r="2" spans="1:14" ht="15.75" thickBot="1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 t="s">
        <v>43</v>
      </c>
    </row>
    <row r="3" spans="1:14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2.75">
      <c r="A4" s="19"/>
      <c r="B4" s="22" t="s">
        <v>24</v>
      </c>
      <c r="C4" s="23">
        <v>36332</v>
      </c>
      <c r="D4" s="20"/>
      <c r="E4" s="20"/>
      <c r="F4" s="22" t="s">
        <v>25</v>
      </c>
      <c r="G4" s="24" t="s">
        <v>26</v>
      </c>
      <c r="H4" s="20"/>
      <c r="I4" s="22" t="s">
        <v>27</v>
      </c>
      <c r="J4" s="20" t="s">
        <v>28</v>
      </c>
      <c r="K4" s="22" t="s">
        <v>29</v>
      </c>
      <c r="L4" s="20" t="s">
        <v>30</v>
      </c>
      <c r="M4" s="20"/>
      <c r="N4" s="21"/>
    </row>
    <row r="5" spans="1:14" ht="12.75">
      <c r="A5" s="19"/>
      <c r="B5" s="22" t="s">
        <v>31</v>
      </c>
      <c r="C5" s="24" t="s">
        <v>32</v>
      </c>
      <c r="D5" s="20"/>
      <c r="E5" s="20"/>
      <c r="F5" s="22" t="s">
        <v>33</v>
      </c>
      <c r="G5" s="24" t="s">
        <v>42</v>
      </c>
      <c r="H5" s="20"/>
      <c r="I5" s="22" t="s">
        <v>44</v>
      </c>
      <c r="J5" s="20" t="s">
        <v>45</v>
      </c>
      <c r="K5" s="22" t="s">
        <v>35</v>
      </c>
      <c r="L5" s="20" t="s">
        <v>36</v>
      </c>
      <c r="M5" s="20"/>
      <c r="N5" s="21"/>
    </row>
    <row r="6" spans="1:14" ht="12.75">
      <c r="A6" s="19"/>
      <c r="B6" s="22" t="s">
        <v>37</v>
      </c>
      <c r="C6" s="24" t="s">
        <v>38</v>
      </c>
      <c r="D6" s="20"/>
      <c r="E6" s="20"/>
      <c r="F6" s="20"/>
      <c r="G6" s="20"/>
      <c r="H6" s="20"/>
      <c r="I6" s="49" t="s">
        <v>46</v>
      </c>
      <c r="J6" s="24" t="s">
        <v>47</v>
      </c>
      <c r="K6" s="22" t="s">
        <v>39</v>
      </c>
      <c r="L6" s="20" t="s">
        <v>40</v>
      </c>
      <c r="M6" s="20"/>
      <c r="N6" s="21"/>
    </row>
    <row r="7" spans="1:14" ht="13.5" thickBo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 t="s">
        <v>41</v>
      </c>
      <c r="M7" s="27"/>
      <c r="N7" s="28"/>
    </row>
    <row r="8" spans="1:14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2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ht="12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12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 t="s">
        <v>60</v>
      </c>
      <c r="M21" s="30"/>
      <c r="N21" s="31"/>
    </row>
    <row r="22" spans="1:14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 t="s">
        <v>61</v>
      </c>
      <c r="M22" s="30"/>
      <c r="N22" s="31"/>
    </row>
    <row r="23" spans="1:14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1:14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1:14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1:14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1:14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1:14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1:14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1:14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1:14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14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1:14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13.5" thickBo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</sheetData>
  <printOptions horizontalCentered="1" verticalCentered="1"/>
  <pageMargins left="0.25" right="0.25" top="0.25" bottom="0.25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1"/>
  <sheetViews>
    <sheetView view="pageBreakPreview" zoomScaleSheetLayoutView="100" workbookViewId="0" topLeftCell="C1">
      <selection activeCell="B9" sqref="B9:P9"/>
    </sheetView>
  </sheetViews>
  <sheetFormatPr defaultColWidth="9.140625" defaultRowHeight="12.75"/>
  <cols>
    <col min="1" max="1" width="5.57421875" style="0" customWidth="1"/>
    <col min="2" max="2" width="11.57421875" style="0" customWidth="1"/>
    <col min="6" max="6" width="10.140625" style="0" customWidth="1"/>
    <col min="7" max="7" width="11.140625" style="0" customWidth="1"/>
    <col min="8" max="8" width="8.140625" style="0" customWidth="1"/>
    <col min="9" max="9" width="8.8515625" style="0" customWidth="1"/>
    <col min="10" max="10" width="11.00390625" style="0" customWidth="1"/>
    <col min="11" max="11" width="12.7109375" style="0" customWidth="1"/>
    <col min="12" max="12" width="10.57421875" style="0" customWidth="1"/>
  </cols>
  <sheetData>
    <row r="1" spans="1:13" ht="1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22</v>
      </c>
    </row>
    <row r="2" spans="1:13" ht="15.75" thickBot="1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43</v>
      </c>
    </row>
    <row r="3" spans="1:14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</row>
    <row r="4" spans="1:14" ht="12.75">
      <c r="A4" s="19"/>
      <c r="B4" s="22" t="s">
        <v>24</v>
      </c>
      <c r="C4" s="23">
        <v>36332</v>
      </c>
      <c r="D4" s="20"/>
      <c r="E4" s="20"/>
      <c r="F4" s="22" t="s">
        <v>25</v>
      </c>
      <c r="G4" s="24" t="s">
        <v>26</v>
      </c>
      <c r="H4" s="20"/>
      <c r="I4" s="22" t="s">
        <v>27</v>
      </c>
      <c r="J4" s="20" t="s">
        <v>28</v>
      </c>
      <c r="K4" s="22" t="s">
        <v>29</v>
      </c>
      <c r="L4" s="20" t="s">
        <v>30</v>
      </c>
      <c r="M4" s="21"/>
      <c r="N4" s="20"/>
    </row>
    <row r="5" spans="1:14" ht="12.75">
      <c r="A5" s="19"/>
      <c r="B5" s="22" t="s">
        <v>31</v>
      </c>
      <c r="C5" s="24" t="s">
        <v>32</v>
      </c>
      <c r="D5" s="20"/>
      <c r="E5" s="20"/>
      <c r="F5" s="22" t="s">
        <v>33</v>
      </c>
      <c r="G5" s="24" t="s">
        <v>34</v>
      </c>
      <c r="H5" s="20"/>
      <c r="I5" s="22" t="s">
        <v>44</v>
      </c>
      <c r="J5" s="20" t="s">
        <v>45</v>
      </c>
      <c r="K5" s="22" t="s">
        <v>35</v>
      </c>
      <c r="L5" s="20" t="s">
        <v>36</v>
      </c>
      <c r="M5" s="21"/>
      <c r="N5" s="20"/>
    </row>
    <row r="6" spans="1:14" ht="12.75">
      <c r="A6" s="19"/>
      <c r="B6" s="22" t="s">
        <v>37</v>
      </c>
      <c r="C6" s="24" t="s">
        <v>38</v>
      </c>
      <c r="D6" s="20"/>
      <c r="E6" s="20"/>
      <c r="F6" s="20"/>
      <c r="G6" s="20"/>
      <c r="H6" s="20"/>
      <c r="I6" s="52" t="s">
        <v>46</v>
      </c>
      <c r="J6" s="24" t="s">
        <v>47</v>
      </c>
      <c r="K6" s="22" t="s">
        <v>39</v>
      </c>
      <c r="L6" s="20" t="s">
        <v>40</v>
      </c>
      <c r="M6" s="21"/>
      <c r="N6" s="20"/>
    </row>
    <row r="7" spans="1:14" ht="13.5" thickBot="1">
      <c r="A7" s="25"/>
      <c r="B7" s="26" t="s">
        <v>71</v>
      </c>
      <c r="C7" s="27"/>
      <c r="D7" s="27"/>
      <c r="E7" s="27"/>
      <c r="F7" s="27"/>
      <c r="G7" s="27"/>
      <c r="H7" s="27"/>
      <c r="I7" s="27"/>
      <c r="J7" s="27"/>
      <c r="K7" s="27"/>
      <c r="L7" s="27" t="s">
        <v>41</v>
      </c>
      <c r="M7" s="28"/>
      <c r="N7" s="20"/>
    </row>
    <row r="8" spans="1:14" ht="15" thickBot="1">
      <c r="A8" s="29"/>
      <c r="B8" s="50" t="s">
        <v>0</v>
      </c>
      <c r="C8" s="39">
        <v>0.75</v>
      </c>
      <c r="D8" s="30"/>
      <c r="E8" s="50" t="s">
        <v>1</v>
      </c>
      <c r="F8" s="39">
        <v>4.25</v>
      </c>
      <c r="G8" s="30"/>
      <c r="H8" s="51" t="s">
        <v>2</v>
      </c>
      <c r="I8" s="39">
        <v>17.5</v>
      </c>
      <c r="J8" s="30"/>
      <c r="K8" s="30"/>
      <c r="L8" s="30"/>
      <c r="M8" s="30"/>
      <c r="N8" s="30"/>
    </row>
    <row r="9" spans="1:16" ht="13.5" thickBot="1">
      <c r="A9" s="29"/>
      <c r="B9" s="86">
        <f>AVERAGE(B12:B371)</f>
        <v>9.025</v>
      </c>
      <c r="C9" s="86">
        <f aca="true" t="shared" si="0" ref="C9:P9">AVERAGE(C12:C371)</f>
        <v>2.25738888888889</v>
      </c>
      <c r="D9" s="86">
        <f t="shared" si="0"/>
        <v>127.77833333333342</v>
      </c>
      <c r="E9" s="86">
        <f t="shared" si="0"/>
        <v>-29.756388888888882</v>
      </c>
      <c r="F9" s="86">
        <f t="shared" si="0"/>
        <v>2.9251388888888874</v>
      </c>
      <c r="G9" s="86">
        <f t="shared" si="0"/>
        <v>2.2499497916666678</v>
      </c>
      <c r="H9" s="86">
        <f t="shared" si="0"/>
        <v>22.499497916666673</v>
      </c>
      <c r="I9" s="86">
        <f t="shared" si="0"/>
        <v>6.723848668920739</v>
      </c>
      <c r="J9" s="86">
        <f t="shared" si="0"/>
        <v>51.65416666666667</v>
      </c>
      <c r="K9" s="86">
        <f t="shared" si="0"/>
        <v>157.9375</v>
      </c>
      <c r="L9" s="86">
        <f t="shared" si="0"/>
        <v>106.28333333333333</v>
      </c>
      <c r="M9" s="86">
        <f t="shared" si="0"/>
        <v>-0.04669702099998642</v>
      </c>
      <c r="N9" s="86">
        <f t="shared" si="0"/>
        <v>-81.41055555555552</v>
      </c>
      <c r="O9" s="86">
        <f t="shared" si="0"/>
        <v>0.7050787222222218</v>
      </c>
      <c r="P9" s="86">
        <f t="shared" si="0"/>
        <v>87.10626782888887</v>
      </c>
    </row>
    <row r="10" spans="2:16" ht="14.25">
      <c r="B10" s="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8</v>
      </c>
      <c r="I10" s="5" t="s">
        <v>9</v>
      </c>
      <c r="J10" s="5" t="s">
        <v>10</v>
      </c>
      <c r="K10" s="6" t="s">
        <v>11</v>
      </c>
      <c r="L10" s="6" t="s">
        <v>12</v>
      </c>
      <c r="M10" s="7" t="s">
        <v>13</v>
      </c>
      <c r="N10" s="83" t="s">
        <v>67</v>
      </c>
      <c r="O10" s="84" t="s">
        <v>66</v>
      </c>
      <c r="P10" s="84" t="s">
        <v>69</v>
      </c>
    </row>
    <row r="11" spans="2:16" ht="13.5" thickBot="1">
      <c r="B11" s="8" t="s">
        <v>14</v>
      </c>
      <c r="C11" s="9" t="s">
        <v>15</v>
      </c>
      <c r="D11" s="9" t="s">
        <v>16</v>
      </c>
      <c r="E11" s="9" t="s">
        <v>16</v>
      </c>
      <c r="F11" s="9" t="s">
        <v>17</v>
      </c>
      <c r="G11" s="9" t="s">
        <v>15</v>
      </c>
      <c r="H11" s="9" t="s">
        <v>18</v>
      </c>
      <c r="I11" s="9" t="s">
        <v>19</v>
      </c>
      <c r="J11" s="9" t="s">
        <v>20</v>
      </c>
      <c r="K11" s="9" t="s">
        <v>20</v>
      </c>
      <c r="L11" s="9" t="s">
        <v>20</v>
      </c>
      <c r="M11" s="10"/>
      <c r="N11" s="83" t="s">
        <v>68</v>
      </c>
      <c r="P11" s="84" t="s">
        <v>70</v>
      </c>
    </row>
    <row r="12" spans="2:16" ht="12.75">
      <c r="B12" s="11">
        <v>0.05</v>
      </c>
      <c r="C12" s="12">
        <v>1.89</v>
      </c>
      <c r="D12" s="13">
        <v>173.1</v>
      </c>
      <c r="E12" s="14">
        <v>28.9</v>
      </c>
      <c r="F12" s="14">
        <v>0.12</v>
      </c>
      <c r="G12" s="12">
        <f aca="true" t="shared" si="1" ref="G12:G75">C12+((E12*(1-$C$8))/1000)</f>
        <v>1.897225</v>
      </c>
      <c r="H12" s="12">
        <f>G12*10</f>
        <v>18.97225</v>
      </c>
      <c r="I12" s="12">
        <f>D12/(C12*10)</f>
        <v>9.15873015873016</v>
      </c>
      <c r="J12" s="12">
        <f aca="true" t="shared" si="2" ref="J12:J75">IF(B12&lt;$F$8,0,(B12-$F$8)*9.8)</f>
        <v>0</v>
      </c>
      <c r="K12" s="12">
        <f aca="true" t="shared" si="3" ref="K12:K75">$I$8*B12</f>
        <v>0.875</v>
      </c>
      <c r="L12" s="12">
        <f>K12-J12</f>
        <v>0.875</v>
      </c>
      <c r="M12" s="15">
        <f>(E12-J12)/((G12*1000)-K12)</f>
        <v>0.01523980277902286</v>
      </c>
      <c r="N12" s="85">
        <f>+E12-J12</f>
        <v>28.9</v>
      </c>
      <c r="O12">
        <f>IF(N12&lt;300,+N12/1250+0.76,+N12/200-0.5)</f>
        <v>0.78312</v>
      </c>
      <c r="P12">
        <f>+O12*D12</f>
        <v>135.558072</v>
      </c>
    </row>
    <row r="13" spans="2:16" ht="12.75">
      <c r="B13" s="16">
        <v>0.1</v>
      </c>
      <c r="C13" s="17">
        <v>3.23</v>
      </c>
      <c r="D13" s="13">
        <v>163.8</v>
      </c>
      <c r="E13" s="13">
        <v>4.8</v>
      </c>
      <c r="F13" s="13">
        <v>0.05</v>
      </c>
      <c r="G13" s="17">
        <f t="shared" si="1"/>
        <v>3.2312</v>
      </c>
      <c r="H13" s="17">
        <f aca="true" t="shared" si="4" ref="H13:H76">G13*10</f>
        <v>32.312</v>
      </c>
      <c r="I13" s="12">
        <f aca="true" t="shared" si="5" ref="I13:I76">D13/(C13*10)</f>
        <v>5.071207430340558</v>
      </c>
      <c r="J13" s="12">
        <f t="shared" si="2"/>
        <v>0</v>
      </c>
      <c r="K13" s="17">
        <f t="shared" si="3"/>
        <v>1.75</v>
      </c>
      <c r="L13" s="17">
        <f aca="true" t="shared" si="6" ref="L13:L76">K13-J13</f>
        <v>1.75</v>
      </c>
      <c r="M13" s="18">
        <f aca="true" t="shared" si="7" ref="M13:M76">(E13-J13)/((G13*1000)-K13)</f>
        <v>0.0014863212002043692</v>
      </c>
      <c r="N13" s="85">
        <f aca="true" t="shared" si="8" ref="N13:N76">+E13-J13</f>
        <v>4.8</v>
      </c>
      <c r="O13">
        <f aca="true" t="shared" si="9" ref="O13:O76">IF(N13&lt;300,+N13/1250+0.76,+N13/200-0.5)</f>
        <v>0.76384</v>
      </c>
      <c r="P13">
        <f aca="true" t="shared" si="10" ref="P13:P76">+O13*D13</f>
        <v>125.116992</v>
      </c>
    </row>
    <row r="14" spans="2:16" ht="12.75">
      <c r="B14" s="16">
        <v>0.15</v>
      </c>
      <c r="C14" s="17">
        <v>3.69</v>
      </c>
      <c r="D14" s="13">
        <v>165.2</v>
      </c>
      <c r="E14" s="13">
        <v>-11.8</v>
      </c>
      <c r="F14" s="13">
        <v>0.36</v>
      </c>
      <c r="G14" s="17">
        <f t="shared" si="1"/>
        <v>3.68705</v>
      </c>
      <c r="H14" s="17">
        <f t="shared" si="4"/>
        <v>36.8705</v>
      </c>
      <c r="I14" s="12">
        <f t="shared" si="5"/>
        <v>4.476964769647696</v>
      </c>
      <c r="J14" s="12">
        <f t="shared" si="2"/>
        <v>0</v>
      </c>
      <c r="K14" s="17">
        <f t="shared" si="3"/>
        <v>2.625</v>
      </c>
      <c r="L14" s="17">
        <f t="shared" si="6"/>
        <v>2.625</v>
      </c>
      <c r="M14" s="18">
        <f t="shared" si="7"/>
        <v>-0.003202670701669867</v>
      </c>
      <c r="N14" s="85">
        <f t="shared" si="8"/>
        <v>-11.8</v>
      </c>
      <c r="O14">
        <f t="shared" si="9"/>
        <v>0.75056</v>
      </c>
      <c r="P14">
        <f t="shared" si="10"/>
        <v>123.99251199999999</v>
      </c>
    </row>
    <row r="15" spans="2:16" ht="12.75">
      <c r="B15" s="16">
        <v>0.2</v>
      </c>
      <c r="C15" s="17">
        <v>3.26</v>
      </c>
      <c r="D15" s="13">
        <v>170.4</v>
      </c>
      <c r="E15" s="13">
        <v>-24.6</v>
      </c>
      <c r="F15" s="13">
        <v>0.07</v>
      </c>
      <c r="G15" s="17">
        <f t="shared" si="1"/>
        <v>3.25385</v>
      </c>
      <c r="H15" s="17">
        <f t="shared" si="4"/>
        <v>32.5385</v>
      </c>
      <c r="I15" s="12">
        <f t="shared" si="5"/>
        <v>5.226993865030676</v>
      </c>
      <c r="J15" s="12">
        <f t="shared" si="2"/>
        <v>0</v>
      </c>
      <c r="K15" s="17">
        <f t="shared" si="3"/>
        <v>3.5</v>
      </c>
      <c r="L15" s="17">
        <f t="shared" si="6"/>
        <v>3.5</v>
      </c>
      <c r="M15" s="18">
        <f t="shared" si="7"/>
        <v>-0.0075684157090774844</v>
      </c>
      <c r="N15" s="85">
        <f t="shared" si="8"/>
        <v>-24.6</v>
      </c>
      <c r="O15">
        <f t="shared" si="9"/>
        <v>0.74032</v>
      </c>
      <c r="P15">
        <f t="shared" si="10"/>
        <v>126.150528</v>
      </c>
    </row>
    <row r="16" spans="2:16" ht="12.75">
      <c r="B16" s="16">
        <v>0.25</v>
      </c>
      <c r="C16" s="17">
        <v>3.96</v>
      </c>
      <c r="D16" s="13">
        <v>142.9</v>
      </c>
      <c r="E16" s="13">
        <v>-24.9</v>
      </c>
      <c r="F16" s="13">
        <v>0.16</v>
      </c>
      <c r="G16" s="17">
        <f t="shared" si="1"/>
        <v>3.953775</v>
      </c>
      <c r="H16" s="17">
        <f t="shared" si="4"/>
        <v>39.537749999999996</v>
      </c>
      <c r="I16" s="12">
        <f t="shared" si="5"/>
        <v>3.6085858585858586</v>
      </c>
      <c r="J16" s="12">
        <f t="shared" si="2"/>
        <v>0</v>
      </c>
      <c r="K16" s="17">
        <f t="shared" si="3"/>
        <v>4.375</v>
      </c>
      <c r="L16" s="17">
        <f t="shared" si="6"/>
        <v>4.375</v>
      </c>
      <c r="M16" s="18">
        <f t="shared" si="7"/>
        <v>-0.00630475515268142</v>
      </c>
      <c r="N16" s="85">
        <f t="shared" si="8"/>
        <v>-24.9</v>
      </c>
      <c r="O16">
        <f t="shared" si="9"/>
        <v>0.74008</v>
      </c>
      <c r="P16">
        <f t="shared" si="10"/>
        <v>105.757432</v>
      </c>
    </row>
    <row r="17" spans="2:16" ht="12.75">
      <c r="B17" s="16">
        <v>0.3</v>
      </c>
      <c r="C17" s="17">
        <v>2.72</v>
      </c>
      <c r="D17" s="13">
        <v>138.3</v>
      </c>
      <c r="E17" s="13">
        <v>-8.7</v>
      </c>
      <c r="F17" s="13">
        <v>0.12</v>
      </c>
      <c r="G17" s="17">
        <f t="shared" si="1"/>
        <v>2.7178250000000004</v>
      </c>
      <c r="H17" s="17">
        <f t="shared" si="4"/>
        <v>27.178250000000006</v>
      </c>
      <c r="I17" s="12">
        <f t="shared" si="5"/>
        <v>5.084558823529411</v>
      </c>
      <c r="J17" s="12">
        <f t="shared" si="2"/>
        <v>0</v>
      </c>
      <c r="K17" s="17">
        <f t="shared" si="3"/>
        <v>5.25</v>
      </c>
      <c r="L17" s="17">
        <f t="shared" si="6"/>
        <v>5.25</v>
      </c>
      <c r="M17" s="18">
        <f t="shared" si="7"/>
        <v>-0.003207284591209459</v>
      </c>
      <c r="N17" s="85">
        <f t="shared" si="8"/>
        <v>-8.7</v>
      </c>
      <c r="O17">
        <f t="shared" si="9"/>
        <v>0.75304</v>
      </c>
      <c r="P17">
        <f t="shared" si="10"/>
        <v>104.14543200000001</v>
      </c>
    </row>
    <row r="18" spans="2:16" ht="12.75">
      <c r="B18" s="16">
        <v>0.35</v>
      </c>
      <c r="C18" s="17">
        <v>2.24</v>
      </c>
      <c r="D18" s="13">
        <v>136.6</v>
      </c>
      <c r="E18" s="13">
        <v>4.4</v>
      </c>
      <c r="F18" s="13">
        <v>0.05</v>
      </c>
      <c r="G18" s="17">
        <f t="shared" si="1"/>
        <v>2.2411000000000003</v>
      </c>
      <c r="H18" s="17">
        <f t="shared" si="4"/>
        <v>22.411</v>
      </c>
      <c r="I18" s="12">
        <f t="shared" si="5"/>
        <v>6.098214285714285</v>
      </c>
      <c r="J18" s="12">
        <f t="shared" si="2"/>
        <v>0</v>
      </c>
      <c r="K18" s="17">
        <f t="shared" si="3"/>
        <v>6.125</v>
      </c>
      <c r="L18" s="17">
        <f t="shared" si="6"/>
        <v>6.125</v>
      </c>
      <c r="M18" s="18">
        <f t="shared" si="7"/>
        <v>0.001968702110761865</v>
      </c>
      <c r="N18" s="85">
        <f t="shared" si="8"/>
        <v>4.4</v>
      </c>
      <c r="O18">
        <f t="shared" si="9"/>
        <v>0.76352</v>
      </c>
      <c r="P18">
        <f t="shared" si="10"/>
        <v>104.296832</v>
      </c>
    </row>
    <row r="19" spans="2:16" ht="12.75">
      <c r="B19" s="16">
        <v>0.4</v>
      </c>
      <c r="C19" s="17">
        <v>2.06</v>
      </c>
      <c r="D19" s="13">
        <v>146.9</v>
      </c>
      <c r="E19" s="13">
        <v>-13.1</v>
      </c>
      <c r="F19" s="13">
        <v>0.08</v>
      </c>
      <c r="G19" s="17">
        <f t="shared" si="1"/>
        <v>2.056725</v>
      </c>
      <c r="H19" s="17">
        <f t="shared" si="4"/>
        <v>20.56725</v>
      </c>
      <c r="I19" s="12">
        <f t="shared" si="5"/>
        <v>7.131067961165049</v>
      </c>
      <c r="J19" s="12">
        <f t="shared" si="2"/>
        <v>0</v>
      </c>
      <c r="K19" s="17">
        <f t="shared" si="3"/>
        <v>7</v>
      </c>
      <c r="L19" s="17">
        <f t="shared" si="6"/>
        <v>7</v>
      </c>
      <c r="M19" s="18">
        <f t="shared" si="7"/>
        <v>-0.006391101245289001</v>
      </c>
      <c r="N19" s="85">
        <f t="shared" si="8"/>
        <v>-13.1</v>
      </c>
      <c r="O19">
        <f t="shared" si="9"/>
        <v>0.74952</v>
      </c>
      <c r="P19">
        <f t="shared" si="10"/>
        <v>110.104488</v>
      </c>
    </row>
    <row r="20" spans="2:16" ht="12.75">
      <c r="B20" s="16">
        <v>0.45</v>
      </c>
      <c r="C20" s="17">
        <v>1.87</v>
      </c>
      <c r="D20" s="13">
        <v>150.4</v>
      </c>
      <c r="E20" s="13">
        <v>-22.5</v>
      </c>
      <c r="F20" s="13">
        <v>0.06</v>
      </c>
      <c r="G20" s="17">
        <f t="shared" si="1"/>
        <v>1.8643750000000001</v>
      </c>
      <c r="H20" s="17">
        <f t="shared" si="4"/>
        <v>18.64375</v>
      </c>
      <c r="I20" s="12">
        <f t="shared" si="5"/>
        <v>8.0427807486631</v>
      </c>
      <c r="J20" s="12">
        <f t="shared" si="2"/>
        <v>0</v>
      </c>
      <c r="K20" s="17">
        <f t="shared" si="3"/>
        <v>7.875</v>
      </c>
      <c r="L20" s="17">
        <f t="shared" si="6"/>
        <v>7.875</v>
      </c>
      <c r="M20" s="18">
        <f t="shared" si="7"/>
        <v>-0.01211957985456504</v>
      </c>
      <c r="N20" s="85">
        <f t="shared" si="8"/>
        <v>-22.5</v>
      </c>
      <c r="O20">
        <f t="shared" si="9"/>
        <v>0.742</v>
      </c>
      <c r="P20">
        <f t="shared" si="10"/>
        <v>111.5968</v>
      </c>
    </row>
    <row r="21" spans="2:16" ht="12.75">
      <c r="B21" s="16">
        <v>0.5</v>
      </c>
      <c r="C21" s="17">
        <v>1.89</v>
      </c>
      <c r="D21" s="13">
        <v>148.1</v>
      </c>
      <c r="E21" s="13">
        <v>-24</v>
      </c>
      <c r="F21" s="13">
        <v>0.06</v>
      </c>
      <c r="G21" s="17">
        <f t="shared" si="1"/>
        <v>1.884</v>
      </c>
      <c r="H21" s="17">
        <f t="shared" si="4"/>
        <v>18.84</v>
      </c>
      <c r="I21" s="12">
        <f t="shared" si="5"/>
        <v>7.835978835978836</v>
      </c>
      <c r="J21" s="12">
        <f t="shared" si="2"/>
        <v>0</v>
      </c>
      <c r="K21" s="17">
        <f t="shared" si="3"/>
        <v>8.75</v>
      </c>
      <c r="L21" s="17">
        <f t="shared" si="6"/>
        <v>8.75</v>
      </c>
      <c r="M21" s="18">
        <f t="shared" si="7"/>
        <v>-0.012798293560858553</v>
      </c>
      <c r="N21" s="85">
        <f t="shared" si="8"/>
        <v>-24</v>
      </c>
      <c r="O21">
        <f t="shared" si="9"/>
        <v>0.7408</v>
      </c>
      <c r="P21">
        <f t="shared" si="10"/>
        <v>109.71248</v>
      </c>
    </row>
    <row r="22" spans="2:16" ht="12.75">
      <c r="B22" s="16">
        <v>0.55</v>
      </c>
      <c r="C22" s="17">
        <v>1.89</v>
      </c>
      <c r="D22" s="13">
        <v>169.4</v>
      </c>
      <c r="E22" s="13">
        <v>-27.3</v>
      </c>
      <c r="F22" s="13">
        <v>0.06</v>
      </c>
      <c r="G22" s="17">
        <f t="shared" si="1"/>
        <v>1.8831749999999998</v>
      </c>
      <c r="H22" s="17">
        <f t="shared" si="4"/>
        <v>18.83175</v>
      </c>
      <c r="I22" s="12">
        <f t="shared" si="5"/>
        <v>8.962962962962964</v>
      </c>
      <c r="J22" s="12">
        <f t="shared" si="2"/>
        <v>0</v>
      </c>
      <c r="K22" s="17">
        <f t="shared" si="3"/>
        <v>9.625</v>
      </c>
      <c r="L22" s="17">
        <f t="shared" si="6"/>
        <v>9.625</v>
      </c>
      <c r="M22" s="18">
        <f t="shared" si="7"/>
        <v>-0.01457126844759948</v>
      </c>
      <c r="N22" s="85">
        <f t="shared" si="8"/>
        <v>-27.3</v>
      </c>
      <c r="O22">
        <f t="shared" si="9"/>
        <v>0.73816</v>
      </c>
      <c r="P22">
        <f t="shared" si="10"/>
        <v>125.04430400000001</v>
      </c>
    </row>
    <row r="23" spans="2:16" ht="12.75">
      <c r="B23" s="16">
        <v>0.6</v>
      </c>
      <c r="C23" s="17">
        <v>2.01</v>
      </c>
      <c r="D23" s="13">
        <v>169.4</v>
      </c>
      <c r="E23" s="13">
        <v>-30.9</v>
      </c>
      <c r="F23" s="13">
        <v>0.07</v>
      </c>
      <c r="G23" s="17">
        <f t="shared" si="1"/>
        <v>2.0022749999999996</v>
      </c>
      <c r="H23" s="17">
        <f t="shared" si="4"/>
        <v>20.022749999999995</v>
      </c>
      <c r="I23" s="12">
        <f t="shared" si="5"/>
        <v>8.427860696517413</v>
      </c>
      <c r="J23" s="12">
        <f t="shared" si="2"/>
        <v>0</v>
      </c>
      <c r="K23" s="17">
        <f t="shared" si="3"/>
        <v>10.5</v>
      </c>
      <c r="L23" s="17">
        <f t="shared" si="6"/>
        <v>10.5</v>
      </c>
      <c r="M23" s="18">
        <f t="shared" si="7"/>
        <v>-0.015513800504575067</v>
      </c>
      <c r="N23" s="85">
        <f t="shared" si="8"/>
        <v>-30.9</v>
      </c>
      <c r="O23">
        <f t="shared" si="9"/>
        <v>0.73528</v>
      </c>
      <c r="P23">
        <f t="shared" si="10"/>
        <v>124.55643200000002</v>
      </c>
    </row>
    <row r="24" spans="2:16" ht="12.75">
      <c r="B24" s="16">
        <v>0.65</v>
      </c>
      <c r="C24" s="17">
        <v>2.4</v>
      </c>
      <c r="D24" s="13">
        <v>232.8</v>
      </c>
      <c r="E24" s="13">
        <v>-23.3</v>
      </c>
      <c r="F24" s="13">
        <v>0.07</v>
      </c>
      <c r="G24" s="17">
        <f t="shared" si="1"/>
        <v>2.3941749999999997</v>
      </c>
      <c r="H24" s="17">
        <f t="shared" si="4"/>
        <v>23.94175</v>
      </c>
      <c r="I24" s="12">
        <f t="shared" si="5"/>
        <v>9.700000000000001</v>
      </c>
      <c r="J24" s="12">
        <f t="shared" si="2"/>
        <v>0</v>
      </c>
      <c r="K24" s="17">
        <f t="shared" si="3"/>
        <v>11.375</v>
      </c>
      <c r="L24" s="17">
        <f t="shared" si="6"/>
        <v>11.375</v>
      </c>
      <c r="M24" s="18">
        <f t="shared" si="7"/>
        <v>-0.009778411952324997</v>
      </c>
      <c r="N24" s="85">
        <f t="shared" si="8"/>
        <v>-23.3</v>
      </c>
      <c r="O24">
        <f t="shared" si="9"/>
        <v>0.74136</v>
      </c>
      <c r="P24">
        <f t="shared" si="10"/>
        <v>172.58860800000002</v>
      </c>
    </row>
    <row r="25" spans="2:16" ht="12.75">
      <c r="B25" s="16">
        <v>0.7</v>
      </c>
      <c r="C25" s="17">
        <v>3.07</v>
      </c>
      <c r="D25" s="13">
        <v>222.2</v>
      </c>
      <c r="E25" s="13">
        <v>-11.8</v>
      </c>
      <c r="F25" s="13">
        <v>0.07</v>
      </c>
      <c r="G25" s="17">
        <f t="shared" si="1"/>
        <v>3.06705</v>
      </c>
      <c r="H25" s="17">
        <f t="shared" si="4"/>
        <v>30.6705</v>
      </c>
      <c r="I25" s="12">
        <f t="shared" si="5"/>
        <v>7.237785016286645</v>
      </c>
      <c r="J25" s="12">
        <f t="shared" si="2"/>
        <v>0</v>
      </c>
      <c r="K25" s="17">
        <f t="shared" si="3"/>
        <v>12.25</v>
      </c>
      <c r="L25" s="17">
        <f t="shared" si="6"/>
        <v>12.25</v>
      </c>
      <c r="M25" s="18">
        <f t="shared" si="7"/>
        <v>-0.0038627733403168783</v>
      </c>
      <c r="N25" s="85">
        <f t="shared" si="8"/>
        <v>-11.8</v>
      </c>
      <c r="O25">
        <f t="shared" si="9"/>
        <v>0.75056</v>
      </c>
      <c r="P25">
        <f t="shared" si="10"/>
        <v>166.774432</v>
      </c>
    </row>
    <row r="26" spans="2:16" ht="12.75">
      <c r="B26" s="16">
        <v>0.75</v>
      </c>
      <c r="C26" s="17">
        <v>3.22</v>
      </c>
      <c r="D26" s="13">
        <v>229.2</v>
      </c>
      <c r="E26" s="13">
        <v>-8.2</v>
      </c>
      <c r="F26" s="13">
        <v>0.09</v>
      </c>
      <c r="G26" s="17">
        <f t="shared" si="1"/>
        <v>3.21795</v>
      </c>
      <c r="H26" s="17">
        <f t="shared" si="4"/>
        <v>32.179500000000004</v>
      </c>
      <c r="I26" s="12">
        <f t="shared" si="5"/>
        <v>7.1180124223602474</v>
      </c>
      <c r="J26" s="12">
        <f t="shared" si="2"/>
        <v>0</v>
      </c>
      <c r="K26" s="17">
        <f t="shared" si="3"/>
        <v>13.125</v>
      </c>
      <c r="L26" s="17">
        <f t="shared" si="6"/>
        <v>13.125</v>
      </c>
      <c r="M26" s="18">
        <f t="shared" si="7"/>
        <v>-0.0025586420475376967</v>
      </c>
      <c r="N26" s="85">
        <f t="shared" si="8"/>
        <v>-8.2</v>
      </c>
      <c r="O26">
        <f t="shared" si="9"/>
        <v>0.75344</v>
      </c>
      <c r="P26">
        <f t="shared" si="10"/>
        <v>172.688448</v>
      </c>
    </row>
    <row r="27" spans="2:16" ht="12.75">
      <c r="B27" s="16">
        <v>0.8</v>
      </c>
      <c r="C27" s="17">
        <v>4.02</v>
      </c>
      <c r="D27" s="13">
        <v>227</v>
      </c>
      <c r="E27" s="13">
        <v>-18.4</v>
      </c>
      <c r="F27" s="13">
        <v>0.09</v>
      </c>
      <c r="G27" s="17">
        <f t="shared" si="1"/>
        <v>4.0154</v>
      </c>
      <c r="H27" s="17">
        <f t="shared" si="4"/>
        <v>40.153999999999996</v>
      </c>
      <c r="I27" s="12">
        <f t="shared" si="5"/>
        <v>5.64676616915423</v>
      </c>
      <c r="J27" s="12">
        <f t="shared" si="2"/>
        <v>0</v>
      </c>
      <c r="K27" s="17">
        <f t="shared" si="3"/>
        <v>14</v>
      </c>
      <c r="L27" s="17">
        <f t="shared" si="6"/>
        <v>14</v>
      </c>
      <c r="M27" s="18">
        <f t="shared" si="7"/>
        <v>-0.004598390563302844</v>
      </c>
      <c r="N27" s="85">
        <f t="shared" si="8"/>
        <v>-18.4</v>
      </c>
      <c r="O27">
        <f t="shared" si="9"/>
        <v>0.74528</v>
      </c>
      <c r="P27">
        <f t="shared" si="10"/>
        <v>169.17856</v>
      </c>
    </row>
    <row r="28" spans="2:16" ht="12.75">
      <c r="B28" s="16">
        <v>0.85</v>
      </c>
      <c r="C28" s="17">
        <v>3.23</v>
      </c>
      <c r="D28" s="13">
        <v>202</v>
      </c>
      <c r="E28" s="13">
        <v>-16</v>
      </c>
      <c r="F28" s="13">
        <v>0.09</v>
      </c>
      <c r="G28" s="17">
        <f t="shared" si="1"/>
        <v>3.226</v>
      </c>
      <c r="H28" s="17">
        <f t="shared" si="4"/>
        <v>32.26</v>
      </c>
      <c r="I28" s="12">
        <f t="shared" si="5"/>
        <v>6.253869969040248</v>
      </c>
      <c r="J28" s="12">
        <f t="shared" si="2"/>
        <v>0</v>
      </c>
      <c r="K28" s="17">
        <f t="shared" si="3"/>
        <v>14.875</v>
      </c>
      <c r="L28" s="17">
        <f t="shared" si="6"/>
        <v>14.875</v>
      </c>
      <c r="M28" s="18">
        <f t="shared" si="7"/>
        <v>-0.0049826774105648335</v>
      </c>
      <c r="N28" s="85">
        <f t="shared" si="8"/>
        <v>-16</v>
      </c>
      <c r="O28">
        <f t="shared" si="9"/>
        <v>0.7472</v>
      </c>
      <c r="P28">
        <f t="shared" si="10"/>
        <v>150.93439999999998</v>
      </c>
    </row>
    <row r="29" spans="2:16" ht="12.75">
      <c r="B29" s="16">
        <v>0.9</v>
      </c>
      <c r="C29" s="17">
        <v>2.98</v>
      </c>
      <c r="D29" s="13">
        <v>185.2</v>
      </c>
      <c r="E29" s="13">
        <v>-8.6</v>
      </c>
      <c r="F29" s="13">
        <v>0.11</v>
      </c>
      <c r="G29" s="17">
        <f t="shared" si="1"/>
        <v>2.97785</v>
      </c>
      <c r="H29" s="17">
        <f t="shared" si="4"/>
        <v>29.7785</v>
      </c>
      <c r="I29" s="12">
        <f t="shared" si="5"/>
        <v>6.214765100671141</v>
      </c>
      <c r="J29" s="12">
        <f t="shared" si="2"/>
        <v>0</v>
      </c>
      <c r="K29" s="17">
        <f t="shared" si="3"/>
        <v>15.75</v>
      </c>
      <c r="L29" s="17">
        <f t="shared" si="6"/>
        <v>15.75</v>
      </c>
      <c r="M29" s="18">
        <f t="shared" si="7"/>
        <v>-0.002903345599405827</v>
      </c>
      <c r="N29" s="85">
        <f t="shared" si="8"/>
        <v>-8.6</v>
      </c>
      <c r="O29">
        <f t="shared" si="9"/>
        <v>0.75312</v>
      </c>
      <c r="P29">
        <f t="shared" si="10"/>
        <v>139.477824</v>
      </c>
    </row>
    <row r="30" spans="2:16" ht="12.75">
      <c r="B30" s="16">
        <v>0.95</v>
      </c>
      <c r="C30" s="17">
        <v>2.84</v>
      </c>
      <c r="D30" s="13">
        <v>178.1</v>
      </c>
      <c r="E30" s="13">
        <v>-0.4</v>
      </c>
      <c r="F30" s="13">
        <v>0.11</v>
      </c>
      <c r="G30" s="17">
        <f t="shared" si="1"/>
        <v>2.8398999999999996</v>
      </c>
      <c r="H30" s="17">
        <f t="shared" si="4"/>
        <v>28.398999999999997</v>
      </c>
      <c r="I30" s="12">
        <f t="shared" si="5"/>
        <v>6.27112676056338</v>
      </c>
      <c r="J30" s="12">
        <f t="shared" si="2"/>
        <v>0</v>
      </c>
      <c r="K30" s="17">
        <f t="shared" si="3"/>
        <v>16.625</v>
      </c>
      <c r="L30" s="17">
        <f t="shared" si="6"/>
        <v>16.625</v>
      </c>
      <c r="M30" s="18">
        <f t="shared" si="7"/>
        <v>-0.00014167943257387258</v>
      </c>
      <c r="N30" s="85">
        <f t="shared" si="8"/>
        <v>-0.4</v>
      </c>
      <c r="O30">
        <f t="shared" si="9"/>
        <v>0.75968</v>
      </c>
      <c r="P30">
        <f t="shared" si="10"/>
        <v>135.299008</v>
      </c>
    </row>
    <row r="31" spans="2:16" ht="12.75">
      <c r="B31" s="16">
        <v>1</v>
      </c>
      <c r="C31" s="17">
        <v>2.82</v>
      </c>
      <c r="D31" s="13">
        <v>174.2</v>
      </c>
      <c r="E31" s="13">
        <v>11.7</v>
      </c>
      <c r="F31" s="13">
        <v>0.11</v>
      </c>
      <c r="G31" s="17">
        <f t="shared" si="1"/>
        <v>2.8229249999999997</v>
      </c>
      <c r="H31" s="17">
        <f t="shared" si="4"/>
        <v>28.229249999999997</v>
      </c>
      <c r="I31" s="12">
        <f t="shared" si="5"/>
        <v>6.177304964539007</v>
      </c>
      <c r="J31" s="12">
        <f t="shared" si="2"/>
        <v>0</v>
      </c>
      <c r="K31" s="17">
        <f t="shared" si="3"/>
        <v>17.5</v>
      </c>
      <c r="L31" s="17">
        <f t="shared" si="6"/>
        <v>17.5</v>
      </c>
      <c r="M31" s="18">
        <f t="shared" si="7"/>
        <v>0.004170491102061185</v>
      </c>
      <c r="N31" s="85">
        <f t="shared" si="8"/>
        <v>11.7</v>
      </c>
      <c r="O31">
        <f t="shared" si="9"/>
        <v>0.76936</v>
      </c>
      <c r="P31">
        <f t="shared" si="10"/>
        <v>134.022512</v>
      </c>
    </row>
    <row r="32" spans="2:16" ht="12.75">
      <c r="B32" s="16">
        <v>1.05</v>
      </c>
      <c r="C32" s="17">
        <v>2.69</v>
      </c>
      <c r="D32" s="13">
        <v>160</v>
      </c>
      <c r="E32" s="13">
        <v>34.2</v>
      </c>
      <c r="F32" s="13">
        <v>0.11</v>
      </c>
      <c r="G32" s="17">
        <f t="shared" si="1"/>
        <v>2.69855</v>
      </c>
      <c r="H32" s="17">
        <f t="shared" si="4"/>
        <v>26.985500000000002</v>
      </c>
      <c r="I32" s="12">
        <f t="shared" si="5"/>
        <v>5.947955390334573</v>
      </c>
      <c r="J32" s="12">
        <f t="shared" si="2"/>
        <v>0</v>
      </c>
      <c r="K32" s="17">
        <f t="shared" si="3"/>
        <v>18.375</v>
      </c>
      <c r="L32" s="17">
        <f t="shared" si="6"/>
        <v>18.375</v>
      </c>
      <c r="M32" s="18">
        <f t="shared" si="7"/>
        <v>0.012760360797335994</v>
      </c>
      <c r="N32" s="85">
        <f t="shared" si="8"/>
        <v>34.2</v>
      </c>
      <c r="O32">
        <f t="shared" si="9"/>
        <v>0.7873600000000001</v>
      </c>
      <c r="P32">
        <f t="shared" si="10"/>
        <v>125.97760000000001</v>
      </c>
    </row>
    <row r="33" spans="2:16" ht="12.75">
      <c r="B33" s="16">
        <v>1.1</v>
      </c>
      <c r="C33" s="17">
        <v>2.55</v>
      </c>
      <c r="D33" s="13">
        <v>151</v>
      </c>
      <c r="E33" s="13">
        <v>49.3</v>
      </c>
      <c r="F33" s="13">
        <v>0.11</v>
      </c>
      <c r="G33" s="17">
        <f t="shared" si="1"/>
        <v>2.562325</v>
      </c>
      <c r="H33" s="17">
        <f t="shared" si="4"/>
        <v>25.62325</v>
      </c>
      <c r="I33" s="12">
        <f t="shared" si="5"/>
        <v>5.921568627450981</v>
      </c>
      <c r="J33" s="12">
        <f t="shared" si="2"/>
        <v>0</v>
      </c>
      <c r="K33" s="17">
        <f t="shared" si="3"/>
        <v>19.25</v>
      </c>
      <c r="L33" s="17">
        <f t="shared" si="6"/>
        <v>19.25</v>
      </c>
      <c r="M33" s="18">
        <f t="shared" si="7"/>
        <v>0.019385979571974875</v>
      </c>
      <c r="N33" s="85">
        <f t="shared" si="8"/>
        <v>49.3</v>
      </c>
      <c r="O33">
        <f t="shared" si="9"/>
        <v>0.79944</v>
      </c>
      <c r="P33">
        <f t="shared" si="10"/>
        <v>120.71544</v>
      </c>
    </row>
    <row r="34" spans="2:16" ht="12.75">
      <c r="B34" s="16">
        <v>1.15</v>
      </c>
      <c r="C34" s="17">
        <v>2.44</v>
      </c>
      <c r="D34" s="13">
        <v>166.4</v>
      </c>
      <c r="E34" s="13">
        <v>58</v>
      </c>
      <c r="F34" s="13">
        <v>0.11</v>
      </c>
      <c r="G34" s="17">
        <f t="shared" si="1"/>
        <v>2.4545</v>
      </c>
      <c r="H34" s="17">
        <f t="shared" si="4"/>
        <v>24.544999999999998</v>
      </c>
      <c r="I34" s="12">
        <f t="shared" si="5"/>
        <v>6.8196721311475414</v>
      </c>
      <c r="J34" s="12">
        <f t="shared" si="2"/>
        <v>0</v>
      </c>
      <c r="K34" s="17">
        <f t="shared" si="3"/>
        <v>20.125</v>
      </c>
      <c r="L34" s="17">
        <f t="shared" si="6"/>
        <v>20.125</v>
      </c>
      <c r="M34" s="18">
        <f t="shared" si="7"/>
        <v>0.023825417201540435</v>
      </c>
      <c r="N34" s="85">
        <f t="shared" si="8"/>
        <v>58</v>
      </c>
      <c r="O34">
        <f t="shared" si="9"/>
        <v>0.8064</v>
      </c>
      <c r="P34">
        <f t="shared" si="10"/>
        <v>134.18496000000002</v>
      </c>
    </row>
    <row r="35" spans="2:16" ht="12.75">
      <c r="B35" s="16">
        <v>1.2</v>
      </c>
      <c r="C35" s="17">
        <v>2.27</v>
      </c>
      <c r="D35" s="13">
        <v>173</v>
      </c>
      <c r="E35" s="13">
        <v>84</v>
      </c>
      <c r="F35" s="13">
        <v>0.11</v>
      </c>
      <c r="G35" s="17">
        <f t="shared" si="1"/>
        <v>2.291</v>
      </c>
      <c r="H35" s="17">
        <f t="shared" si="4"/>
        <v>22.91</v>
      </c>
      <c r="I35" s="12">
        <f t="shared" si="5"/>
        <v>7.621145374449339</v>
      </c>
      <c r="J35" s="12">
        <f t="shared" si="2"/>
        <v>0</v>
      </c>
      <c r="K35" s="17">
        <f t="shared" si="3"/>
        <v>21</v>
      </c>
      <c r="L35" s="17">
        <f t="shared" si="6"/>
        <v>21</v>
      </c>
      <c r="M35" s="18">
        <f t="shared" si="7"/>
        <v>0.03700440528634361</v>
      </c>
      <c r="N35" s="85">
        <f t="shared" si="8"/>
        <v>84</v>
      </c>
      <c r="O35">
        <f t="shared" si="9"/>
        <v>0.8272</v>
      </c>
      <c r="P35">
        <f t="shared" si="10"/>
        <v>143.1056</v>
      </c>
    </row>
    <row r="36" spans="2:16" ht="12.75">
      <c r="B36" s="16">
        <v>1.25</v>
      </c>
      <c r="C36" s="17">
        <v>2.42</v>
      </c>
      <c r="D36" s="13">
        <v>157.5</v>
      </c>
      <c r="E36" s="13">
        <v>114.1</v>
      </c>
      <c r="F36" s="13">
        <v>0.11</v>
      </c>
      <c r="G36" s="17">
        <f t="shared" si="1"/>
        <v>2.448525</v>
      </c>
      <c r="H36" s="17">
        <f t="shared" si="4"/>
        <v>24.48525</v>
      </c>
      <c r="I36" s="12">
        <f t="shared" si="5"/>
        <v>6.508264462809917</v>
      </c>
      <c r="J36" s="12">
        <f t="shared" si="2"/>
        <v>0</v>
      </c>
      <c r="K36" s="17">
        <f t="shared" si="3"/>
        <v>21.875</v>
      </c>
      <c r="L36" s="17">
        <f t="shared" si="6"/>
        <v>21.875</v>
      </c>
      <c r="M36" s="18">
        <f t="shared" si="7"/>
        <v>0.047019553705726</v>
      </c>
      <c r="N36" s="85">
        <f t="shared" si="8"/>
        <v>114.1</v>
      </c>
      <c r="O36">
        <f t="shared" si="9"/>
        <v>0.85128</v>
      </c>
      <c r="P36">
        <f t="shared" si="10"/>
        <v>134.0766</v>
      </c>
    </row>
    <row r="37" spans="2:16" ht="12.75">
      <c r="B37" s="16">
        <v>1.3</v>
      </c>
      <c r="C37" s="17">
        <v>2.45</v>
      </c>
      <c r="D37" s="13">
        <v>135.6</v>
      </c>
      <c r="E37" s="13">
        <v>114.8</v>
      </c>
      <c r="F37" s="13">
        <v>0.11</v>
      </c>
      <c r="G37" s="17">
        <f t="shared" si="1"/>
        <v>2.4787000000000003</v>
      </c>
      <c r="H37" s="17">
        <f t="shared" si="4"/>
        <v>24.787000000000003</v>
      </c>
      <c r="I37" s="12">
        <f t="shared" si="5"/>
        <v>5.53469387755102</v>
      </c>
      <c r="J37" s="12">
        <f t="shared" si="2"/>
        <v>0</v>
      </c>
      <c r="K37" s="17">
        <f t="shared" si="3"/>
        <v>22.75</v>
      </c>
      <c r="L37" s="17">
        <f t="shared" si="6"/>
        <v>22.75</v>
      </c>
      <c r="M37" s="18">
        <f t="shared" si="7"/>
        <v>0.04674362263075388</v>
      </c>
      <c r="N37" s="85">
        <f t="shared" si="8"/>
        <v>114.8</v>
      </c>
      <c r="O37">
        <f t="shared" si="9"/>
        <v>0.85184</v>
      </c>
      <c r="P37">
        <f t="shared" si="10"/>
        <v>115.509504</v>
      </c>
    </row>
    <row r="38" spans="2:16" ht="12.75">
      <c r="B38" s="16">
        <v>1.35</v>
      </c>
      <c r="C38" s="17">
        <v>2.35</v>
      </c>
      <c r="D38" s="13">
        <v>117.2</v>
      </c>
      <c r="E38" s="13">
        <v>90.2</v>
      </c>
      <c r="F38" s="13">
        <v>0.11</v>
      </c>
      <c r="G38" s="17">
        <f t="shared" si="1"/>
        <v>2.37255</v>
      </c>
      <c r="H38" s="17">
        <f t="shared" si="4"/>
        <v>23.7255</v>
      </c>
      <c r="I38" s="12">
        <f t="shared" si="5"/>
        <v>4.987234042553192</v>
      </c>
      <c r="J38" s="12">
        <f t="shared" si="2"/>
        <v>0</v>
      </c>
      <c r="K38" s="17">
        <f t="shared" si="3"/>
        <v>23.625</v>
      </c>
      <c r="L38" s="17">
        <f t="shared" si="6"/>
        <v>23.625</v>
      </c>
      <c r="M38" s="18">
        <f t="shared" si="7"/>
        <v>0.038400544930127616</v>
      </c>
      <c r="N38" s="85">
        <f t="shared" si="8"/>
        <v>90.2</v>
      </c>
      <c r="O38">
        <f t="shared" si="9"/>
        <v>0.83216</v>
      </c>
      <c r="P38">
        <f t="shared" si="10"/>
        <v>97.52915200000001</v>
      </c>
    </row>
    <row r="39" spans="2:16" ht="12.75">
      <c r="B39" s="16">
        <v>1.4</v>
      </c>
      <c r="C39" s="17">
        <v>1.97</v>
      </c>
      <c r="D39" s="13">
        <v>121.4</v>
      </c>
      <c r="E39" s="13">
        <v>77.8</v>
      </c>
      <c r="F39" s="13">
        <v>0.11</v>
      </c>
      <c r="G39" s="17">
        <f t="shared" si="1"/>
        <v>1.98945</v>
      </c>
      <c r="H39" s="17">
        <f t="shared" si="4"/>
        <v>19.8945</v>
      </c>
      <c r="I39" s="12">
        <f t="shared" si="5"/>
        <v>6.162436548223351</v>
      </c>
      <c r="J39" s="12">
        <f t="shared" si="2"/>
        <v>0</v>
      </c>
      <c r="K39" s="17">
        <f t="shared" si="3"/>
        <v>24.5</v>
      </c>
      <c r="L39" s="17">
        <f t="shared" si="6"/>
        <v>24.5</v>
      </c>
      <c r="M39" s="18">
        <f t="shared" si="7"/>
        <v>0.039593882795999895</v>
      </c>
      <c r="N39" s="85">
        <f t="shared" si="8"/>
        <v>77.8</v>
      </c>
      <c r="O39">
        <f t="shared" si="9"/>
        <v>0.82224</v>
      </c>
      <c r="P39">
        <f t="shared" si="10"/>
        <v>99.819936</v>
      </c>
    </row>
    <row r="40" spans="2:16" ht="12.75">
      <c r="B40" s="16">
        <v>1.45</v>
      </c>
      <c r="C40" s="17">
        <v>1.8</v>
      </c>
      <c r="D40" s="13">
        <v>136.3</v>
      </c>
      <c r="E40" s="13">
        <v>118.2</v>
      </c>
      <c r="F40" s="13">
        <v>0.11</v>
      </c>
      <c r="G40" s="17">
        <f t="shared" si="1"/>
        <v>1.82955</v>
      </c>
      <c r="H40" s="17">
        <f t="shared" si="4"/>
        <v>18.2955</v>
      </c>
      <c r="I40" s="12">
        <f t="shared" si="5"/>
        <v>7.572222222222223</v>
      </c>
      <c r="J40" s="12">
        <f t="shared" si="2"/>
        <v>0</v>
      </c>
      <c r="K40" s="17">
        <f t="shared" si="3"/>
        <v>25.375</v>
      </c>
      <c r="L40" s="17">
        <f t="shared" si="6"/>
        <v>25.375</v>
      </c>
      <c r="M40" s="18">
        <f t="shared" si="7"/>
        <v>0.06551470893898874</v>
      </c>
      <c r="N40" s="85">
        <f t="shared" si="8"/>
        <v>118.2</v>
      </c>
      <c r="O40">
        <f t="shared" si="9"/>
        <v>0.85456</v>
      </c>
      <c r="P40">
        <f t="shared" si="10"/>
        <v>116.476528</v>
      </c>
    </row>
    <row r="41" spans="2:16" ht="12.75">
      <c r="B41" s="16">
        <v>1.5</v>
      </c>
      <c r="C41" s="17">
        <v>1.75</v>
      </c>
      <c r="D41" s="13">
        <v>129.7</v>
      </c>
      <c r="E41" s="13">
        <v>155.5</v>
      </c>
      <c r="F41" s="13">
        <v>0.12</v>
      </c>
      <c r="G41" s="17">
        <f t="shared" si="1"/>
        <v>1.788875</v>
      </c>
      <c r="H41" s="17">
        <f t="shared" si="4"/>
        <v>17.88875</v>
      </c>
      <c r="I41" s="12">
        <f t="shared" si="5"/>
        <v>7.411428571428571</v>
      </c>
      <c r="J41" s="12">
        <f t="shared" si="2"/>
        <v>0</v>
      </c>
      <c r="K41" s="17">
        <f t="shared" si="3"/>
        <v>26.25</v>
      </c>
      <c r="L41" s="17">
        <f t="shared" si="6"/>
        <v>26.25</v>
      </c>
      <c r="M41" s="18">
        <f t="shared" si="7"/>
        <v>0.08822069356783206</v>
      </c>
      <c r="N41" s="85">
        <f t="shared" si="8"/>
        <v>155.5</v>
      </c>
      <c r="O41">
        <f t="shared" si="9"/>
        <v>0.8844</v>
      </c>
      <c r="P41">
        <f t="shared" si="10"/>
        <v>114.70667999999999</v>
      </c>
    </row>
    <row r="42" spans="2:16" ht="12.75">
      <c r="B42" s="16">
        <v>1.55</v>
      </c>
      <c r="C42" s="17">
        <v>2.04</v>
      </c>
      <c r="D42" s="13">
        <v>120.2</v>
      </c>
      <c r="E42" s="13">
        <v>200.9</v>
      </c>
      <c r="F42" s="13">
        <v>0.17</v>
      </c>
      <c r="G42" s="17">
        <f t="shared" si="1"/>
        <v>2.090225</v>
      </c>
      <c r="H42" s="17">
        <f t="shared" si="4"/>
        <v>20.902250000000002</v>
      </c>
      <c r="I42" s="12">
        <f t="shared" si="5"/>
        <v>5.892156862745098</v>
      </c>
      <c r="J42" s="12">
        <f t="shared" si="2"/>
        <v>0</v>
      </c>
      <c r="K42" s="17">
        <f t="shared" si="3"/>
        <v>27.125</v>
      </c>
      <c r="L42" s="17">
        <f t="shared" si="6"/>
        <v>27.125</v>
      </c>
      <c r="M42" s="18">
        <f t="shared" si="7"/>
        <v>0.09737773253841306</v>
      </c>
      <c r="N42" s="85">
        <f t="shared" si="8"/>
        <v>200.9</v>
      </c>
      <c r="O42">
        <f t="shared" si="9"/>
        <v>0.92072</v>
      </c>
      <c r="P42">
        <f t="shared" si="10"/>
        <v>110.670544</v>
      </c>
    </row>
    <row r="43" spans="2:16" ht="12.75">
      <c r="B43" s="16">
        <v>1.6</v>
      </c>
      <c r="C43" s="17">
        <v>1.88</v>
      </c>
      <c r="D43" s="13">
        <v>108.5</v>
      </c>
      <c r="E43" s="13">
        <v>54.3</v>
      </c>
      <c r="F43" s="13">
        <v>0.17</v>
      </c>
      <c r="G43" s="17">
        <f t="shared" si="1"/>
        <v>1.8935749999999998</v>
      </c>
      <c r="H43" s="17">
        <f t="shared" si="4"/>
        <v>18.93575</v>
      </c>
      <c r="I43" s="12">
        <f t="shared" si="5"/>
        <v>5.771276595744681</v>
      </c>
      <c r="J43" s="12">
        <f t="shared" si="2"/>
        <v>0</v>
      </c>
      <c r="K43" s="17">
        <f t="shared" si="3"/>
        <v>28</v>
      </c>
      <c r="L43" s="17">
        <f t="shared" si="6"/>
        <v>28</v>
      </c>
      <c r="M43" s="18">
        <f t="shared" si="7"/>
        <v>0.02910630770673921</v>
      </c>
      <c r="N43" s="85">
        <f t="shared" si="8"/>
        <v>54.3</v>
      </c>
      <c r="O43">
        <f t="shared" si="9"/>
        <v>0.80344</v>
      </c>
      <c r="P43">
        <f t="shared" si="10"/>
        <v>87.17324</v>
      </c>
    </row>
    <row r="44" spans="2:16" ht="12.75">
      <c r="B44" s="16">
        <v>1.65</v>
      </c>
      <c r="C44" s="17">
        <v>1.67</v>
      </c>
      <c r="D44" s="13">
        <v>96.5</v>
      </c>
      <c r="E44" s="13">
        <v>93.9</v>
      </c>
      <c r="F44" s="13">
        <v>0.17</v>
      </c>
      <c r="G44" s="17">
        <f t="shared" si="1"/>
        <v>1.6934749999999998</v>
      </c>
      <c r="H44" s="17">
        <f t="shared" si="4"/>
        <v>16.934749999999998</v>
      </c>
      <c r="I44" s="12">
        <f t="shared" si="5"/>
        <v>5.778443113772456</v>
      </c>
      <c r="J44" s="12">
        <f t="shared" si="2"/>
        <v>0</v>
      </c>
      <c r="K44" s="17">
        <f t="shared" si="3"/>
        <v>28.875</v>
      </c>
      <c r="L44" s="17">
        <f t="shared" si="6"/>
        <v>28.875</v>
      </c>
      <c r="M44" s="18">
        <f t="shared" si="7"/>
        <v>0.056409948335936565</v>
      </c>
      <c r="N44" s="85">
        <f t="shared" si="8"/>
        <v>93.9</v>
      </c>
      <c r="O44">
        <f t="shared" si="9"/>
        <v>0.83512</v>
      </c>
      <c r="P44">
        <f t="shared" si="10"/>
        <v>80.58908</v>
      </c>
    </row>
    <row r="45" spans="2:16" ht="12.75">
      <c r="B45" s="16">
        <v>1.7</v>
      </c>
      <c r="C45" s="17">
        <v>1.57</v>
      </c>
      <c r="D45" s="13">
        <v>129.1</v>
      </c>
      <c r="E45" s="13">
        <v>96.5</v>
      </c>
      <c r="F45" s="13">
        <v>0.17</v>
      </c>
      <c r="G45" s="17">
        <f t="shared" si="1"/>
        <v>1.594125</v>
      </c>
      <c r="H45" s="17">
        <f t="shared" si="4"/>
        <v>15.94125</v>
      </c>
      <c r="I45" s="12">
        <f t="shared" si="5"/>
        <v>8.222929936305732</v>
      </c>
      <c r="J45" s="12">
        <f t="shared" si="2"/>
        <v>0</v>
      </c>
      <c r="K45" s="17">
        <f t="shared" si="3"/>
        <v>29.75</v>
      </c>
      <c r="L45" s="17">
        <f t="shared" si="6"/>
        <v>29.75</v>
      </c>
      <c r="M45" s="18">
        <f t="shared" si="7"/>
        <v>0.06168597682780663</v>
      </c>
      <c r="N45" s="85">
        <f t="shared" si="8"/>
        <v>96.5</v>
      </c>
      <c r="O45">
        <f t="shared" si="9"/>
        <v>0.8372</v>
      </c>
      <c r="P45">
        <f t="shared" si="10"/>
        <v>108.08252</v>
      </c>
    </row>
    <row r="46" spans="2:16" ht="12.75">
      <c r="B46" s="16">
        <v>1.75</v>
      </c>
      <c r="C46" s="17">
        <v>1.28</v>
      </c>
      <c r="D46" s="13">
        <v>108</v>
      </c>
      <c r="E46" s="13">
        <v>143.8</v>
      </c>
      <c r="F46" s="13">
        <v>0.17</v>
      </c>
      <c r="G46" s="17">
        <f t="shared" si="1"/>
        <v>1.31595</v>
      </c>
      <c r="H46" s="17">
        <f t="shared" si="4"/>
        <v>13.1595</v>
      </c>
      <c r="I46" s="12">
        <f t="shared" si="5"/>
        <v>8.4375</v>
      </c>
      <c r="J46" s="12">
        <f t="shared" si="2"/>
        <v>0</v>
      </c>
      <c r="K46" s="17">
        <f t="shared" si="3"/>
        <v>30.625</v>
      </c>
      <c r="L46" s="17">
        <f t="shared" si="6"/>
        <v>30.625</v>
      </c>
      <c r="M46" s="18">
        <f t="shared" si="7"/>
        <v>0.11187831871316593</v>
      </c>
      <c r="N46" s="85">
        <f t="shared" si="8"/>
        <v>143.8</v>
      </c>
      <c r="O46">
        <f t="shared" si="9"/>
        <v>0.87504</v>
      </c>
      <c r="P46">
        <f t="shared" si="10"/>
        <v>94.50432</v>
      </c>
    </row>
    <row r="47" spans="2:16" ht="12.75">
      <c r="B47" s="16">
        <v>1.8</v>
      </c>
      <c r="C47" s="17">
        <v>1.18</v>
      </c>
      <c r="D47" s="13">
        <v>99.6</v>
      </c>
      <c r="E47" s="13">
        <v>266.3</v>
      </c>
      <c r="F47" s="13">
        <v>0.17</v>
      </c>
      <c r="G47" s="17">
        <f t="shared" si="1"/>
        <v>1.246575</v>
      </c>
      <c r="H47" s="17">
        <f t="shared" si="4"/>
        <v>12.46575</v>
      </c>
      <c r="I47" s="12">
        <f t="shared" si="5"/>
        <v>8.440677966101696</v>
      </c>
      <c r="J47" s="12">
        <f t="shared" si="2"/>
        <v>0</v>
      </c>
      <c r="K47" s="17">
        <f t="shared" si="3"/>
        <v>31.5</v>
      </c>
      <c r="L47" s="17">
        <f t="shared" si="6"/>
        <v>31.5</v>
      </c>
      <c r="M47" s="18">
        <f t="shared" si="7"/>
        <v>0.2191634261259593</v>
      </c>
      <c r="N47" s="85">
        <f t="shared" si="8"/>
        <v>266.3</v>
      </c>
      <c r="O47">
        <f t="shared" si="9"/>
        <v>0.97304</v>
      </c>
      <c r="P47">
        <f t="shared" si="10"/>
        <v>96.914784</v>
      </c>
    </row>
    <row r="48" spans="2:16" ht="12.75">
      <c r="B48" s="16">
        <v>1.85</v>
      </c>
      <c r="C48" s="17">
        <v>1.13</v>
      </c>
      <c r="D48" s="13">
        <v>91.2</v>
      </c>
      <c r="E48" s="13">
        <v>333.5</v>
      </c>
      <c r="F48" s="13">
        <v>0.18</v>
      </c>
      <c r="G48" s="17">
        <f t="shared" si="1"/>
        <v>1.2133749999999999</v>
      </c>
      <c r="H48" s="17">
        <f t="shared" si="4"/>
        <v>12.13375</v>
      </c>
      <c r="I48" s="12">
        <f t="shared" si="5"/>
        <v>8.070796460176993</v>
      </c>
      <c r="J48" s="12">
        <f t="shared" si="2"/>
        <v>0</v>
      </c>
      <c r="K48" s="17">
        <f t="shared" si="3"/>
        <v>32.375</v>
      </c>
      <c r="L48" s="17">
        <f t="shared" si="6"/>
        <v>32.375</v>
      </c>
      <c r="M48" s="18">
        <f t="shared" si="7"/>
        <v>0.2823878069432685</v>
      </c>
      <c r="N48" s="85">
        <f t="shared" si="8"/>
        <v>333.5</v>
      </c>
      <c r="O48">
        <f t="shared" si="9"/>
        <v>1.1675</v>
      </c>
      <c r="P48">
        <f t="shared" si="10"/>
        <v>106.476</v>
      </c>
    </row>
    <row r="49" spans="2:16" ht="12.75">
      <c r="B49" s="16">
        <v>1.9</v>
      </c>
      <c r="C49" s="17">
        <v>1.28</v>
      </c>
      <c r="D49" s="13">
        <v>86.9</v>
      </c>
      <c r="E49" s="13">
        <v>34.2</v>
      </c>
      <c r="F49" s="13">
        <v>0.18</v>
      </c>
      <c r="G49" s="17">
        <f t="shared" si="1"/>
        <v>1.28855</v>
      </c>
      <c r="H49" s="17">
        <f t="shared" si="4"/>
        <v>12.8855</v>
      </c>
      <c r="I49" s="12">
        <f t="shared" si="5"/>
        <v>6.7890625</v>
      </c>
      <c r="J49" s="12">
        <f t="shared" si="2"/>
        <v>0</v>
      </c>
      <c r="K49" s="17">
        <f t="shared" si="3"/>
        <v>33.25</v>
      </c>
      <c r="L49" s="17">
        <f t="shared" si="6"/>
        <v>33.25</v>
      </c>
      <c r="M49" s="18">
        <f t="shared" si="7"/>
        <v>0.0272444833904246</v>
      </c>
      <c r="N49" s="85">
        <f t="shared" si="8"/>
        <v>34.2</v>
      </c>
      <c r="O49">
        <f t="shared" si="9"/>
        <v>0.7873600000000001</v>
      </c>
      <c r="P49">
        <f t="shared" si="10"/>
        <v>68.42158400000001</v>
      </c>
    </row>
    <row r="50" spans="2:16" ht="12.75">
      <c r="B50" s="16">
        <v>1.95</v>
      </c>
      <c r="C50" s="17">
        <v>1.24</v>
      </c>
      <c r="D50" s="13">
        <v>84.6</v>
      </c>
      <c r="E50" s="13">
        <v>65.1</v>
      </c>
      <c r="F50" s="13">
        <v>0.18</v>
      </c>
      <c r="G50" s="17">
        <f t="shared" si="1"/>
        <v>1.256275</v>
      </c>
      <c r="H50" s="17">
        <f t="shared" si="4"/>
        <v>12.562750000000001</v>
      </c>
      <c r="I50" s="12">
        <f t="shared" si="5"/>
        <v>6.82258064516129</v>
      </c>
      <c r="J50" s="12">
        <f t="shared" si="2"/>
        <v>0</v>
      </c>
      <c r="K50" s="17">
        <f t="shared" si="3"/>
        <v>34.125</v>
      </c>
      <c r="L50" s="17">
        <f t="shared" si="6"/>
        <v>34.125</v>
      </c>
      <c r="M50" s="18">
        <f t="shared" si="7"/>
        <v>0.053266783946324094</v>
      </c>
      <c r="N50" s="85">
        <f t="shared" si="8"/>
        <v>65.1</v>
      </c>
      <c r="O50">
        <f t="shared" si="9"/>
        <v>0.81208</v>
      </c>
      <c r="P50">
        <f t="shared" si="10"/>
        <v>68.701968</v>
      </c>
    </row>
    <row r="51" spans="2:16" ht="12.75">
      <c r="B51" s="16">
        <v>2</v>
      </c>
      <c r="C51" s="17">
        <v>1.2</v>
      </c>
      <c r="D51" s="13">
        <v>84.6</v>
      </c>
      <c r="E51" s="13">
        <v>122.8</v>
      </c>
      <c r="F51" s="13">
        <v>0.18</v>
      </c>
      <c r="G51" s="17">
        <f t="shared" si="1"/>
        <v>1.2307</v>
      </c>
      <c r="H51" s="17">
        <f t="shared" si="4"/>
        <v>12.306999999999999</v>
      </c>
      <c r="I51" s="12">
        <f t="shared" si="5"/>
        <v>7.05</v>
      </c>
      <c r="J51" s="12">
        <f t="shared" si="2"/>
        <v>0</v>
      </c>
      <c r="K51" s="17">
        <f t="shared" si="3"/>
        <v>35</v>
      </c>
      <c r="L51" s="17">
        <f t="shared" si="6"/>
        <v>35</v>
      </c>
      <c r="M51" s="18">
        <f t="shared" si="7"/>
        <v>0.10270134649159489</v>
      </c>
      <c r="N51" s="85">
        <f t="shared" si="8"/>
        <v>122.8</v>
      </c>
      <c r="O51">
        <f t="shared" si="9"/>
        <v>0.85824</v>
      </c>
      <c r="P51">
        <f t="shared" si="10"/>
        <v>72.60710399999999</v>
      </c>
    </row>
    <row r="52" spans="2:16" ht="12.75">
      <c r="B52" s="16">
        <v>2.05</v>
      </c>
      <c r="C52" s="17">
        <v>1.15</v>
      </c>
      <c r="D52" s="13">
        <v>97.1</v>
      </c>
      <c r="E52" s="13">
        <v>191.6</v>
      </c>
      <c r="F52" s="13">
        <v>0.18</v>
      </c>
      <c r="G52" s="17">
        <f t="shared" si="1"/>
        <v>1.1979</v>
      </c>
      <c r="H52" s="17">
        <f t="shared" si="4"/>
        <v>11.979</v>
      </c>
      <c r="I52" s="12">
        <f t="shared" si="5"/>
        <v>8.443478260869565</v>
      </c>
      <c r="J52" s="12">
        <f t="shared" si="2"/>
        <v>0</v>
      </c>
      <c r="K52" s="17">
        <f t="shared" si="3"/>
        <v>35.875</v>
      </c>
      <c r="L52" s="17">
        <f t="shared" si="6"/>
        <v>35.875</v>
      </c>
      <c r="M52" s="18">
        <f t="shared" si="7"/>
        <v>0.16488457649362107</v>
      </c>
      <c r="N52" s="85">
        <f t="shared" si="8"/>
        <v>191.6</v>
      </c>
      <c r="O52">
        <f t="shared" si="9"/>
        <v>0.91328</v>
      </c>
      <c r="P52">
        <f t="shared" si="10"/>
        <v>88.67948799999999</v>
      </c>
    </row>
    <row r="53" spans="2:16" ht="12.75">
      <c r="B53" s="16">
        <v>2.1</v>
      </c>
      <c r="C53" s="17">
        <v>1.1</v>
      </c>
      <c r="D53" s="13">
        <v>90</v>
      </c>
      <c r="E53" s="13">
        <v>314.2</v>
      </c>
      <c r="F53" s="13">
        <v>0.18</v>
      </c>
      <c r="G53" s="17">
        <f t="shared" si="1"/>
        <v>1.17855</v>
      </c>
      <c r="H53" s="17">
        <f t="shared" si="4"/>
        <v>11.785499999999999</v>
      </c>
      <c r="I53" s="12">
        <f t="shared" si="5"/>
        <v>8.181818181818182</v>
      </c>
      <c r="J53" s="12">
        <f t="shared" si="2"/>
        <v>0</v>
      </c>
      <c r="K53" s="17">
        <f t="shared" si="3"/>
        <v>36.75</v>
      </c>
      <c r="L53" s="17">
        <f t="shared" si="6"/>
        <v>36.75</v>
      </c>
      <c r="M53" s="18">
        <f t="shared" si="7"/>
        <v>0.27517954107549486</v>
      </c>
      <c r="N53" s="85">
        <f t="shared" si="8"/>
        <v>314.2</v>
      </c>
      <c r="O53">
        <f t="shared" si="9"/>
        <v>1.071</v>
      </c>
      <c r="P53">
        <f t="shared" si="10"/>
        <v>96.39</v>
      </c>
    </row>
    <row r="54" spans="2:16" ht="12.75">
      <c r="B54" s="16">
        <v>2.15</v>
      </c>
      <c r="C54" s="17">
        <v>1.34</v>
      </c>
      <c r="D54" s="13">
        <v>84</v>
      </c>
      <c r="E54" s="13">
        <v>387.2</v>
      </c>
      <c r="F54" s="13">
        <v>0.18</v>
      </c>
      <c r="G54" s="17">
        <f t="shared" si="1"/>
        <v>1.4368</v>
      </c>
      <c r="H54" s="17">
        <f t="shared" si="4"/>
        <v>14.368</v>
      </c>
      <c r="I54" s="12">
        <f t="shared" si="5"/>
        <v>6.26865671641791</v>
      </c>
      <c r="J54" s="12">
        <f t="shared" si="2"/>
        <v>0</v>
      </c>
      <c r="K54" s="17">
        <f t="shared" si="3"/>
        <v>37.625</v>
      </c>
      <c r="L54" s="17">
        <f t="shared" si="6"/>
        <v>37.625</v>
      </c>
      <c r="M54" s="18">
        <f t="shared" si="7"/>
        <v>0.27673450426143975</v>
      </c>
      <c r="N54" s="85">
        <f t="shared" si="8"/>
        <v>387.2</v>
      </c>
      <c r="O54">
        <f t="shared" si="9"/>
        <v>1.436</v>
      </c>
      <c r="P54">
        <f t="shared" si="10"/>
        <v>120.624</v>
      </c>
    </row>
    <row r="55" spans="2:16" ht="12.75">
      <c r="B55" s="16">
        <v>2.2</v>
      </c>
      <c r="C55" s="17">
        <v>1.26</v>
      </c>
      <c r="D55" s="13">
        <v>81</v>
      </c>
      <c r="E55" s="13">
        <v>180.1</v>
      </c>
      <c r="F55" s="13">
        <v>0.18</v>
      </c>
      <c r="G55" s="17">
        <f t="shared" si="1"/>
        <v>1.305025</v>
      </c>
      <c r="H55" s="17">
        <f t="shared" si="4"/>
        <v>13.050250000000002</v>
      </c>
      <c r="I55" s="12">
        <f t="shared" si="5"/>
        <v>6.428571428571429</v>
      </c>
      <c r="J55" s="12">
        <f t="shared" si="2"/>
        <v>0</v>
      </c>
      <c r="K55" s="17">
        <f t="shared" si="3"/>
        <v>38.5</v>
      </c>
      <c r="L55" s="17">
        <f t="shared" si="6"/>
        <v>38.5</v>
      </c>
      <c r="M55" s="18">
        <f t="shared" si="7"/>
        <v>0.14220011448648862</v>
      </c>
      <c r="N55" s="85">
        <f t="shared" si="8"/>
        <v>180.1</v>
      </c>
      <c r="O55">
        <f t="shared" si="9"/>
        <v>0.90408</v>
      </c>
      <c r="P55">
        <f t="shared" si="10"/>
        <v>73.23048</v>
      </c>
    </row>
    <row r="56" spans="2:16" ht="12.75">
      <c r="B56" s="16">
        <v>2.25</v>
      </c>
      <c r="C56" s="17">
        <v>1.07</v>
      </c>
      <c r="D56" s="13">
        <v>75.8</v>
      </c>
      <c r="E56" s="13">
        <v>318.2</v>
      </c>
      <c r="F56" s="13">
        <v>0.19</v>
      </c>
      <c r="G56" s="17">
        <f t="shared" si="1"/>
        <v>1.14955</v>
      </c>
      <c r="H56" s="17">
        <f t="shared" si="4"/>
        <v>11.4955</v>
      </c>
      <c r="I56" s="12">
        <f t="shared" si="5"/>
        <v>7.084112149532709</v>
      </c>
      <c r="J56" s="12">
        <f t="shared" si="2"/>
        <v>0</v>
      </c>
      <c r="K56" s="17">
        <f t="shared" si="3"/>
        <v>39.375</v>
      </c>
      <c r="L56" s="17">
        <f t="shared" si="6"/>
        <v>39.375</v>
      </c>
      <c r="M56" s="18">
        <f t="shared" si="7"/>
        <v>0.28662147859571685</v>
      </c>
      <c r="N56" s="85">
        <f t="shared" si="8"/>
        <v>318.2</v>
      </c>
      <c r="O56">
        <f t="shared" si="9"/>
        <v>1.091</v>
      </c>
      <c r="P56">
        <f t="shared" si="10"/>
        <v>82.6978</v>
      </c>
    </row>
    <row r="57" spans="2:16" ht="12.75">
      <c r="B57" s="16">
        <v>2.3</v>
      </c>
      <c r="C57" s="17">
        <v>1.02</v>
      </c>
      <c r="D57" s="13">
        <v>70.3</v>
      </c>
      <c r="E57" s="13">
        <v>365.7</v>
      </c>
      <c r="F57" s="13">
        <v>0.19</v>
      </c>
      <c r="G57" s="17">
        <f t="shared" si="1"/>
        <v>1.111425</v>
      </c>
      <c r="H57" s="17">
        <f t="shared" si="4"/>
        <v>11.114250000000002</v>
      </c>
      <c r="I57" s="12">
        <f t="shared" si="5"/>
        <v>6.892156862745098</v>
      </c>
      <c r="J57" s="12">
        <f t="shared" si="2"/>
        <v>0</v>
      </c>
      <c r="K57" s="17">
        <f t="shared" si="3"/>
        <v>40.25</v>
      </c>
      <c r="L57" s="17">
        <f t="shared" si="6"/>
        <v>40.25</v>
      </c>
      <c r="M57" s="18">
        <f t="shared" si="7"/>
        <v>0.3414007981889046</v>
      </c>
      <c r="N57" s="85">
        <f t="shared" si="8"/>
        <v>365.7</v>
      </c>
      <c r="O57">
        <f t="shared" si="9"/>
        <v>1.3285</v>
      </c>
      <c r="P57">
        <f t="shared" si="10"/>
        <v>93.39354999999999</v>
      </c>
    </row>
    <row r="58" spans="2:16" ht="12.75">
      <c r="B58" s="16">
        <v>2.35</v>
      </c>
      <c r="C58" s="17">
        <v>0.92</v>
      </c>
      <c r="D58" s="13">
        <v>71.5</v>
      </c>
      <c r="E58" s="13">
        <v>341.8</v>
      </c>
      <c r="F58" s="13">
        <v>0.2</v>
      </c>
      <c r="G58" s="17">
        <f t="shared" si="1"/>
        <v>1.00545</v>
      </c>
      <c r="H58" s="17">
        <f t="shared" si="4"/>
        <v>10.054499999999999</v>
      </c>
      <c r="I58" s="12">
        <f t="shared" si="5"/>
        <v>7.771739130434781</v>
      </c>
      <c r="J58" s="12">
        <f t="shared" si="2"/>
        <v>0</v>
      </c>
      <c r="K58" s="17">
        <f t="shared" si="3"/>
        <v>41.125</v>
      </c>
      <c r="L58" s="17">
        <f t="shared" si="6"/>
        <v>41.125</v>
      </c>
      <c r="M58" s="18">
        <f t="shared" si="7"/>
        <v>0.35444481891478496</v>
      </c>
      <c r="N58" s="85">
        <f t="shared" si="8"/>
        <v>341.8</v>
      </c>
      <c r="O58">
        <f t="shared" si="9"/>
        <v>1.209</v>
      </c>
      <c r="P58">
        <f t="shared" si="10"/>
        <v>86.4435</v>
      </c>
    </row>
    <row r="59" spans="2:16" ht="12.75">
      <c r="B59" s="16">
        <v>2.4</v>
      </c>
      <c r="C59" s="17">
        <v>0.85</v>
      </c>
      <c r="D59" s="13">
        <v>73.8</v>
      </c>
      <c r="E59" s="13">
        <v>389.7</v>
      </c>
      <c r="F59" s="13">
        <v>0.2</v>
      </c>
      <c r="G59" s="17">
        <f t="shared" si="1"/>
        <v>0.947425</v>
      </c>
      <c r="H59" s="17">
        <f t="shared" si="4"/>
        <v>9.47425</v>
      </c>
      <c r="I59" s="12">
        <f t="shared" si="5"/>
        <v>8.68235294117647</v>
      </c>
      <c r="J59" s="12">
        <f t="shared" si="2"/>
        <v>0</v>
      </c>
      <c r="K59" s="17">
        <f t="shared" si="3"/>
        <v>42</v>
      </c>
      <c r="L59" s="17">
        <f t="shared" si="6"/>
        <v>42</v>
      </c>
      <c r="M59" s="18">
        <f t="shared" si="7"/>
        <v>0.43040561062484467</v>
      </c>
      <c r="N59" s="85">
        <f t="shared" si="8"/>
        <v>389.7</v>
      </c>
      <c r="O59">
        <f t="shared" si="9"/>
        <v>1.4485</v>
      </c>
      <c r="P59">
        <f t="shared" si="10"/>
        <v>106.89929999999998</v>
      </c>
    </row>
    <row r="60" spans="2:16" ht="12.75">
      <c r="B60" s="16">
        <v>2.45</v>
      </c>
      <c r="C60" s="17">
        <v>0.91</v>
      </c>
      <c r="D60" s="13">
        <v>82.4</v>
      </c>
      <c r="E60" s="13">
        <v>416.9</v>
      </c>
      <c r="F60" s="13">
        <v>0.2</v>
      </c>
      <c r="G60" s="17">
        <f t="shared" si="1"/>
        <v>1.014225</v>
      </c>
      <c r="H60" s="17">
        <f t="shared" si="4"/>
        <v>10.142249999999999</v>
      </c>
      <c r="I60" s="12">
        <f t="shared" si="5"/>
        <v>9.054945054945057</v>
      </c>
      <c r="J60" s="12">
        <f t="shared" si="2"/>
        <v>0</v>
      </c>
      <c r="K60" s="17">
        <f t="shared" si="3"/>
        <v>42.875</v>
      </c>
      <c r="L60" s="17">
        <f t="shared" si="6"/>
        <v>42.875</v>
      </c>
      <c r="M60" s="18">
        <f t="shared" si="7"/>
        <v>0.4291964791269882</v>
      </c>
      <c r="N60" s="85">
        <f t="shared" si="8"/>
        <v>416.9</v>
      </c>
      <c r="O60">
        <f t="shared" si="9"/>
        <v>1.5844999999999998</v>
      </c>
      <c r="P60">
        <f t="shared" si="10"/>
        <v>130.56279999999998</v>
      </c>
    </row>
    <row r="61" spans="2:16" ht="12.75">
      <c r="B61" s="16">
        <v>2.5</v>
      </c>
      <c r="C61" s="17">
        <v>1</v>
      </c>
      <c r="D61" s="13">
        <v>91.8</v>
      </c>
      <c r="E61" s="13">
        <v>412.2</v>
      </c>
      <c r="F61" s="13">
        <v>0.2</v>
      </c>
      <c r="G61" s="17">
        <f t="shared" si="1"/>
        <v>1.10305</v>
      </c>
      <c r="H61" s="17">
        <f t="shared" si="4"/>
        <v>11.0305</v>
      </c>
      <c r="I61" s="12">
        <f t="shared" si="5"/>
        <v>9.18</v>
      </c>
      <c r="J61" s="12">
        <f t="shared" si="2"/>
        <v>0</v>
      </c>
      <c r="K61" s="17">
        <f t="shared" si="3"/>
        <v>43.75</v>
      </c>
      <c r="L61" s="17">
        <f t="shared" si="6"/>
        <v>43.75</v>
      </c>
      <c r="M61" s="18">
        <f t="shared" si="7"/>
        <v>0.3891248937977909</v>
      </c>
      <c r="N61" s="85">
        <f t="shared" si="8"/>
        <v>412.2</v>
      </c>
      <c r="O61">
        <f t="shared" si="9"/>
        <v>1.561</v>
      </c>
      <c r="P61">
        <f t="shared" si="10"/>
        <v>143.29979999999998</v>
      </c>
    </row>
    <row r="62" spans="2:16" ht="12.75">
      <c r="B62" s="16">
        <v>2.55</v>
      </c>
      <c r="C62" s="17">
        <v>0.99</v>
      </c>
      <c r="D62" s="13">
        <v>94</v>
      </c>
      <c r="E62" s="13">
        <v>425</v>
      </c>
      <c r="F62" s="13">
        <v>0.2</v>
      </c>
      <c r="G62" s="17">
        <f t="shared" si="1"/>
        <v>1.09625</v>
      </c>
      <c r="H62" s="17">
        <f t="shared" si="4"/>
        <v>10.962499999999999</v>
      </c>
      <c r="I62" s="12">
        <f t="shared" si="5"/>
        <v>9.494949494949495</v>
      </c>
      <c r="J62" s="12">
        <f t="shared" si="2"/>
        <v>0</v>
      </c>
      <c r="K62" s="17">
        <f t="shared" si="3"/>
        <v>44.625</v>
      </c>
      <c r="L62" s="17">
        <f t="shared" si="6"/>
        <v>44.625</v>
      </c>
      <c r="M62" s="18">
        <f t="shared" si="7"/>
        <v>0.40413645548555804</v>
      </c>
      <c r="N62" s="85">
        <f t="shared" si="8"/>
        <v>425</v>
      </c>
      <c r="O62">
        <f t="shared" si="9"/>
        <v>1.625</v>
      </c>
      <c r="P62">
        <f t="shared" si="10"/>
        <v>152.75</v>
      </c>
    </row>
    <row r="63" spans="2:16" ht="12.75">
      <c r="B63" s="16">
        <v>2.6</v>
      </c>
      <c r="C63" s="17">
        <v>1.3</v>
      </c>
      <c r="D63" s="13">
        <v>86.7</v>
      </c>
      <c r="E63" s="13">
        <v>470.5</v>
      </c>
      <c r="F63" s="13">
        <v>0.2</v>
      </c>
      <c r="G63" s="17">
        <f t="shared" si="1"/>
        <v>1.4176250000000001</v>
      </c>
      <c r="H63" s="17">
        <f t="shared" si="4"/>
        <v>14.176250000000001</v>
      </c>
      <c r="I63" s="12">
        <f t="shared" si="5"/>
        <v>6.6692307692307695</v>
      </c>
      <c r="J63" s="12">
        <f t="shared" si="2"/>
        <v>0</v>
      </c>
      <c r="K63" s="17">
        <f t="shared" si="3"/>
        <v>45.5</v>
      </c>
      <c r="L63" s="17">
        <f t="shared" si="6"/>
        <v>45.5</v>
      </c>
      <c r="M63" s="18">
        <f t="shared" si="7"/>
        <v>0.3428987883756946</v>
      </c>
      <c r="N63" s="85">
        <f t="shared" si="8"/>
        <v>470.5</v>
      </c>
      <c r="O63">
        <f t="shared" si="9"/>
        <v>1.8525</v>
      </c>
      <c r="P63">
        <f t="shared" si="10"/>
        <v>160.61175</v>
      </c>
    </row>
    <row r="64" spans="2:16" ht="12.75">
      <c r="B64" s="16">
        <v>2.65</v>
      </c>
      <c r="C64" s="17">
        <v>2.86</v>
      </c>
      <c r="D64" s="13">
        <v>82.8</v>
      </c>
      <c r="E64" s="13">
        <v>-10.8</v>
      </c>
      <c r="F64" s="13">
        <v>0.2</v>
      </c>
      <c r="G64" s="17">
        <f t="shared" si="1"/>
        <v>2.8573</v>
      </c>
      <c r="H64" s="17">
        <f t="shared" si="4"/>
        <v>28.573</v>
      </c>
      <c r="I64" s="12">
        <f t="shared" si="5"/>
        <v>2.8951048951048954</v>
      </c>
      <c r="J64" s="12">
        <f t="shared" si="2"/>
        <v>0</v>
      </c>
      <c r="K64" s="17">
        <f t="shared" si="3"/>
        <v>46.375</v>
      </c>
      <c r="L64" s="17">
        <f t="shared" si="6"/>
        <v>46.375</v>
      </c>
      <c r="M64" s="18">
        <f t="shared" si="7"/>
        <v>-0.0038421516048987438</v>
      </c>
      <c r="N64" s="85">
        <f t="shared" si="8"/>
        <v>-10.8</v>
      </c>
      <c r="O64">
        <f t="shared" si="9"/>
        <v>0.75136</v>
      </c>
      <c r="P64">
        <f t="shared" si="10"/>
        <v>62.212608</v>
      </c>
    </row>
    <row r="65" spans="2:16" ht="12.75">
      <c r="B65" s="16">
        <v>2.7</v>
      </c>
      <c r="C65" s="17">
        <v>3.11</v>
      </c>
      <c r="D65" s="13">
        <v>77.2</v>
      </c>
      <c r="E65" s="13">
        <v>-25.2</v>
      </c>
      <c r="F65" s="13">
        <v>0.3</v>
      </c>
      <c r="G65" s="17">
        <f t="shared" si="1"/>
        <v>3.1037</v>
      </c>
      <c r="H65" s="17">
        <f t="shared" si="4"/>
        <v>31.037</v>
      </c>
      <c r="I65" s="12">
        <f t="shared" si="5"/>
        <v>2.482315112540193</v>
      </c>
      <c r="J65" s="12">
        <f t="shared" si="2"/>
        <v>0</v>
      </c>
      <c r="K65" s="17">
        <f t="shared" si="3"/>
        <v>47.25</v>
      </c>
      <c r="L65" s="17">
        <f t="shared" si="6"/>
        <v>47.25</v>
      </c>
      <c r="M65" s="18">
        <f t="shared" si="7"/>
        <v>-0.00824485923211569</v>
      </c>
      <c r="N65" s="85">
        <f t="shared" si="8"/>
        <v>-25.2</v>
      </c>
      <c r="O65">
        <f t="shared" si="9"/>
        <v>0.73984</v>
      </c>
      <c r="P65">
        <f t="shared" si="10"/>
        <v>57.11564800000001</v>
      </c>
    </row>
    <row r="66" spans="2:16" ht="12.75">
      <c r="B66" s="16">
        <v>2.75</v>
      </c>
      <c r="C66" s="17">
        <v>2.89</v>
      </c>
      <c r="D66" s="13">
        <v>42.2</v>
      </c>
      <c r="E66" s="13">
        <v>-6.4</v>
      </c>
      <c r="F66" s="13">
        <v>0.31</v>
      </c>
      <c r="G66" s="17">
        <f t="shared" si="1"/>
        <v>2.8884000000000003</v>
      </c>
      <c r="H66" s="17">
        <f t="shared" si="4"/>
        <v>28.884000000000004</v>
      </c>
      <c r="I66" s="12">
        <f t="shared" si="5"/>
        <v>1.4602076124567474</v>
      </c>
      <c r="J66" s="12">
        <f t="shared" si="2"/>
        <v>0</v>
      </c>
      <c r="K66" s="17">
        <f t="shared" si="3"/>
        <v>48.125</v>
      </c>
      <c r="L66" s="17">
        <f t="shared" si="6"/>
        <v>48.125</v>
      </c>
      <c r="M66" s="18">
        <f t="shared" si="7"/>
        <v>-0.0022533029372155864</v>
      </c>
      <c r="N66" s="85">
        <f t="shared" si="8"/>
        <v>-6.4</v>
      </c>
      <c r="O66">
        <f t="shared" si="9"/>
        <v>0.75488</v>
      </c>
      <c r="P66">
        <f t="shared" si="10"/>
        <v>31.855936000000003</v>
      </c>
    </row>
    <row r="67" spans="2:16" ht="12.75">
      <c r="B67" s="16">
        <v>2.8</v>
      </c>
      <c r="C67" s="17">
        <v>2.59</v>
      </c>
      <c r="D67" s="13">
        <v>62.4</v>
      </c>
      <c r="E67" s="13">
        <v>-8.2</v>
      </c>
      <c r="F67" s="13">
        <v>0.31</v>
      </c>
      <c r="G67" s="17">
        <f t="shared" si="1"/>
        <v>2.5879499999999998</v>
      </c>
      <c r="H67" s="17">
        <f t="shared" si="4"/>
        <v>25.879499999999997</v>
      </c>
      <c r="I67" s="12">
        <f t="shared" si="5"/>
        <v>2.4092664092664093</v>
      </c>
      <c r="J67" s="12">
        <f t="shared" si="2"/>
        <v>0</v>
      </c>
      <c r="K67" s="17">
        <f t="shared" si="3"/>
        <v>49</v>
      </c>
      <c r="L67" s="17">
        <f t="shared" si="6"/>
        <v>49</v>
      </c>
      <c r="M67" s="18">
        <f t="shared" si="7"/>
        <v>-0.0032296815612753303</v>
      </c>
      <c r="N67" s="85">
        <f t="shared" si="8"/>
        <v>-8.2</v>
      </c>
      <c r="O67">
        <f t="shared" si="9"/>
        <v>0.75344</v>
      </c>
      <c r="P67">
        <f t="shared" si="10"/>
        <v>47.014656</v>
      </c>
    </row>
    <row r="68" spans="2:16" ht="12.75">
      <c r="B68" s="16">
        <v>2.85</v>
      </c>
      <c r="C68" s="17">
        <v>2.11</v>
      </c>
      <c r="D68" s="13">
        <v>68.1</v>
      </c>
      <c r="E68" s="13">
        <v>-12.6</v>
      </c>
      <c r="F68" s="13">
        <v>0.31</v>
      </c>
      <c r="G68" s="17">
        <f t="shared" si="1"/>
        <v>2.1068499999999997</v>
      </c>
      <c r="H68" s="17">
        <f t="shared" si="4"/>
        <v>21.068499999999997</v>
      </c>
      <c r="I68" s="12">
        <f t="shared" si="5"/>
        <v>3.227488151658768</v>
      </c>
      <c r="J68" s="12">
        <f t="shared" si="2"/>
        <v>0</v>
      </c>
      <c r="K68" s="17">
        <f t="shared" si="3"/>
        <v>49.875</v>
      </c>
      <c r="L68" s="17">
        <f t="shared" si="6"/>
        <v>49.875</v>
      </c>
      <c r="M68" s="18">
        <f t="shared" si="7"/>
        <v>-0.006125499823770344</v>
      </c>
      <c r="N68" s="85">
        <f t="shared" si="8"/>
        <v>-12.6</v>
      </c>
      <c r="O68">
        <f t="shared" si="9"/>
        <v>0.74992</v>
      </c>
      <c r="P68">
        <f t="shared" si="10"/>
        <v>51.069551999999995</v>
      </c>
    </row>
    <row r="69" spans="2:16" ht="12.75">
      <c r="B69" s="16">
        <v>2.9</v>
      </c>
      <c r="C69" s="17">
        <v>1.37</v>
      </c>
      <c r="D69" s="13">
        <v>71.7</v>
      </c>
      <c r="E69" s="13">
        <v>-15.9</v>
      </c>
      <c r="F69" s="13">
        <v>0.31</v>
      </c>
      <c r="G69" s="17">
        <f t="shared" si="1"/>
        <v>1.366025</v>
      </c>
      <c r="H69" s="17">
        <f t="shared" si="4"/>
        <v>13.660250000000001</v>
      </c>
      <c r="I69" s="12">
        <f t="shared" si="5"/>
        <v>5.233576642335766</v>
      </c>
      <c r="J69" s="12">
        <f t="shared" si="2"/>
        <v>0</v>
      </c>
      <c r="K69" s="17">
        <f t="shared" si="3"/>
        <v>50.75</v>
      </c>
      <c r="L69" s="17">
        <f t="shared" si="6"/>
        <v>50.75</v>
      </c>
      <c r="M69" s="18">
        <f t="shared" si="7"/>
        <v>-0.012088726692136625</v>
      </c>
      <c r="N69" s="85">
        <f t="shared" si="8"/>
        <v>-15.9</v>
      </c>
      <c r="O69">
        <f t="shared" si="9"/>
        <v>0.74728</v>
      </c>
      <c r="P69">
        <f t="shared" si="10"/>
        <v>53.57997600000001</v>
      </c>
    </row>
    <row r="70" spans="2:16" ht="12.75">
      <c r="B70" s="16">
        <v>2.95</v>
      </c>
      <c r="C70" s="17">
        <v>0.53</v>
      </c>
      <c r="D70" s="13">
        <v>72.4</v>
      </c>
      <c r="E70" s="13">
        <v>-4.1</v>
      </c>
      <c r="F70" s="13">
        <v>0.31</v>
      </c>
      <c r="G70" s="17">
        <f t="shared" si="1"/>
        <v>0.528975</v>
      </c>
      <c r="H70" s="17">
        <f t="shared" si="4"/>
        <v>5.28975</v>
      </c>
      <c r="I70" s="12">
        <f t="shared" si="5"/>
        <v>13.660377358490566</v>
      </c>
      <c r="J70" s="12">
        <f t="shared" si="2"/>
        <v>0</v>
      </c>
      <c r="K70" s="17">
        <f t="shared" si="3"/>
        <v>51.625</v>
      </c>
      <c r="L70" s="17">
        <f t="shared" si="6"/>
        <v>51.625</v>
      </c>
      <c r="M70" s="18">
        <f t="shared" si="7"/>
        <v>-0.008589085576620926</v>
      </c>
      <c r="N70" s="85">
        <f t="shared" si="8"/>
        <v>-4.1</v>
      </c>
      <c r="O70">
        <f t="shared" si="9"/>
        <v>0.7567200000000001</v>
      </c>
      <c r="P70">
        <f t="shared" si="10"/>
        <v>54.78652800000001</v>
      </c>
    </row>
    <row r="71" spans="2:16" ht="12.75">
      <c r="B71" s="16">
        <v>3</v>
      </c>
      <c r="C71" s="17">
        <v>0.84</v>
      </c>
      <c r="D71" s="13">
        <v>73.2</v>
      </c>
      <c r="E71" s="13">
        <v>-18.3</v>
      </c>
      <c r="F71" s="13">
        <v>0.32</v>
      </c>
      <c r="G71" s="17">
        <f t="shared" si="1"/>
        <v>0.835425</v>
      </c>
      <c r="H71" s="17">
        <f t="shared" si="4"/>
        <v>8.35425</v>
      </c>
      <c r="I71" s="12">
        <f t="shared" si="5"/>
        <v>8.714285714285714</v>
      </c>
      <c r="J71" s="12">
        <f t="shared" si="2"/>
        <v>0</v>
      </c>
      <c r="K71" s="17">
        <f t="shared" si="3"/>
        <v>52.5</v>
      </c>
      <c r="L71" s="17">
        <f t="shared" si="6"/>
        <v>52.5</v>
      </c>
      <c r="M71" s="18">
        <f t="shared" si="7"/>
        <v>-0.02337388638758502</v>
      </c>
      <c r="N71" s="85">
        <f t="shared" si="8"/>
        <v>-18.3</v>
      </c>
      <c r="O71">
        <f t="shared" si="9"/>
        <v>0.74536</v>
      </c>
      <c r="P71">
        <f t="shared" si="10"/>
        <v>54.560352</v>
      </c>
    </row>
    <row r="72" spans="2:16" ht="12.75">
      <c r="B72" s="16">
        <v>3.05</v>
      </c>
      <c r="C72" s="17">
        <v>0.61</v>
      </c>
      <c r="D72" s="13">
        <v>75.9</v>
      </c>
      <c r="E72" s="13">
        <v>-12.9</v>
      </c>
      <c r="F72" s="13">
        <v>0.31</v>
      </c>
      <c r="G72" s="17">
        <f t="shared" si="1"/>
        <v>0.606775</v>
      </c>
      <c r="H72" s="17">
        <f t="shared" si="4"/>
        <v>6.067749999999999</v>
      </c>
      <c r="I72" s="12">
        <f t="shared" si="5"/>
        <v>12.442622950819674</v>
      </c>
      <c r="J72" s="12">
        <f t="shared" si="2"/>
        <v>0</v>
      </c>
      <c r="K72" s="17">
        <f t="shared" si="3"/>
        <v>53.375</v>
      </c>
      <c r="L72" s="17">
        <f t="shared" si="6"/>
        <v>53.375</v>
      </c>
      <c r="M72" s="18">
        <f t="shared" si="7"/>
        <v>-0.023310444524756054</v>
      </c>
      <c r="N72" s="85">
        <f t="shared" si="8"/>
        <v>-12.9</v>
      </c>
      <c r="O72">
        <f t="shared" si="9"/>
        <v>0.74968</v>
      </c>
      <c r="P72">
        <f t="shared" si="10"/>
        <v>56.900712000000006</v>
      </c>
    </row>
    <row r="73" spans="2:16" ht="12.75">
      <c r="B73" s="16">
        <v>3.1</v>
      </c>
      <c r="C73" s="17">
        <v>0.61</v>
      </c>
      <c r="D73" s="13">
        <v>77.8</v>
      </c>
      <c r="E73" s="13">
        <v>6.7</v>
      </c>
      <c r="F73" s="13">
        <v>0.32</v>
      </c>
      <c r="G73" s="17">
        <f t="shared" si="1"/>
        <v>0.611675</v>
      </c>
      <c r="H73" s="17">
        <f t="shared" si="4"/>
        <v>6.11675</v>
      </c>
      <c r="I73" s="12">
        <f t="shared" si="5"/>
        <v>12.754098360655737</v>
      </c>
      <c r="J73" s="12">
        <f t="shared" si="2"/>
        <v>0</v>
      </c>
      <c r="K73" s="17">
        <f t="shared" si="3"/>
        <v>54.25</v>
      </c>
      <c r="L73" s="17">
        <f t="shared" si="6"/>
        <v>54.25</v>
      </c>
      <c r="M73" s="18">
        <f t="shared" si="7"/>
        <v>0.012019554200116609</v>
      </c>
      <c r="N73" s="85">
        <f t="shared" si="8"/>
        <v>6.7</v>
      </c>
      <c r="O73">
        <f t="shared" si="9"/>
        <v>0.76536</v>
      </c>
      <c r="P73">
        <f t="shared" si="10"/>
        <v>59.545008</v>
      </c>
    </row>
    <row r="74" spans="2:16" ht="12.75">
      <c r="B74" s="16">
        <v>3.15</v>
      </c>
      <c r="C74" s="17">
        <v>0.65</v>
      </c>
      <c r="D74" s="13">
        <v>78</v>
      </c>
      <c r="E74" s="13">
        <v>29.1</v>
      </c>
      <c r="F74" s="13">
        <v>0.32</v>
      </c>
      <c r="G74" s="17">
        <f t="shared" si="1"/>
        <v>0.657275</v>
      </c>
      <c r="H74" s="17">
        <f t="shared" si="4"/>
        <v>6.572750000000001</v>
      </c>
      <c r="I74" s="12">
        <f t="shared" si="5"/>
        <v>12</v>
      </c>
      <c r="J74" s="12">
        <f t="shared" si="2"/>
        <v>0</v>
      </c>
      <c r="K74" s="17">
        <f t="shared" si="3"/>
        <v>55.125</v>
      </c>
      <c r="L74" s="17">
        <f t="shared" si="6"/>
        <v>55.125</v>
      </c>
      <c r="M74" s="18">
        <f t="shared" si="7"/>
        <v>0.04832682886324005</v>
      </c>
      <c r="N74" s="85">
        <f t="shared" si="8"/>
        <v>29.1</v>
      </c>
      <c r="O74">
        <f t="shared" si="9"/>
        <v>0.78328</v>
      </c>
      <c r="P74">
        <f t="shared" si="10"/>
        <v>61.095839999999995</v>
      </c>
    </row>
    <row r="75" spans="2:16" ht="12.75">
      <c r="B75" s="16">
        <v>3.2</v>
      </c>
      <c r="C75" s="17">
        <v>0.67</v>
      </c>
      <c r="D75" s="13">
        <v>77.4</v>
      </c>
      <c r="E75" s="13">
        <v>21</v>
      </c>
      <c r="F75" s="13">
        <v>0.32</v>
      </c>
      <c r="G75" s="17">
        <f t="shared" si="1"/>
        <v>0.67525</v>
      </c>
      <c r="H75" s="17">
        <f t="shared" si="4"/>
        <v>6.7525</v>
      </c>
      <c r="I75" s="12">
        <f t="shared" si="5"/>
        <v>11.55223880597015</v>
      </c>
      <c r="J75" s="12">
        <f t="shared" si="2"/>
        <v>0</v>
      </c>
      <c r="K75" s="17">
        <f t="shared" si="3"/>
        <v>56</v>
      </c>
      <c r="L75" s="17">
        <f t="shared" si="6"/>
        <v>56</v>
      </c>
      <c r="M75" s="18">
        <f t="shared" si="7"/>
        <v>0.03391199031085991</v>
      </c>
      <c r="N75" s="85">
        <f t="shared" si="8"/>
        <v>21</v>
      </c>
      <c r="O75">
        <f t="shared" si="9"/>
        <v>0.7768</v>
      </c>
      <c r="P75">
        <f t="shared" si="10"/>
        <v>60.124320000000004</v>
      </c>
    </row>
    <row r="76" spans="2:16" ht="12.75">
      <c r="B76" s="16">
        <v>3.25</v>
      </c>
      <c r="C76" s="17">
        <v>0.63</v>
      </c>
      <c r="D76" s="13">
        <v>75.7</v>
      </c>
      <c r="E76" s="13">
        <v>23.2</v>
      </c>
      <c r="F76" s="13">
        <v>0.33</v>
      </c>
      <c r="G76" s="17">
        <f aca="true" t="shared" si="11" ref="G76:G139">C76+((E76*(1-$C$8))/1000)</f>
        <v>0.6358</v>
      </c>
      <c r="H76" s="17">
        <f t="shared" si="4"/>
        <v>6.3580000000000005</v>
      </c>
      <c r="I76" s="12">
        <f t="shared" si="5"/>
        <v>12.015873015873016</v>
      </c>
      <c r="J76" s="12">
        <f aca="true" t="shared" si="12" ref="J76:J139">IF(B76&lt;$F$8,0,(B76-$F$8)*9.8)</f>
        <v>0</v>
      </c>
      <c r="K76" s="17">
        <f aca="true" t="shared" si="13" ref="K76:K139">$I$8*B76</f>
        <v>56.875</v>
      </c>
      <c r="L76" s="17">
        <f t="shared" si="6"/>
        <v>56.875</v>
      </c>
      <c r="M76" s="18">
        <f t="shared" si="7"/>
        <v>0.040074275597011697</v>
      </c>
      <c r="N76" s="85">
        <f t="shared" si="8"/>
        <v>23.2</v>
      </c>
      <c r="O76">
        <f t="shared" si="9"/>
        <v>0.77856</v>
      </c>
      <c r="P76">
        <f t="shared" si="10"/>
        <v>58.936992000000004</v>
      </c>
    </row>
    <row r="77" spans="2:16" ht="12.75">
      <c r="B77" s="16">
        <v>3.3</v>
      </c>
      <c r="C77" s="17">
        <v>0.57</v>
      </c>
      <c r="D77" s="13">
        <v>76.4</v>
      </c>
      <c r="E77" s="13">
        <v>27.8</v>
      </c>
      <c r="F77" s="13">
        <v>0.33</v>
      </c>
      <c r="G77" s="17">
        <f t="shared" si="11"/>
        <v>0.57695</v>
      </c>
      <c r="H77" s="17">
        <f aca="true" t="shared" si="14" ref="H77:H140">G77*10</f>
        <v>5.7695</v>
      </c>
      <c r="I77" s="12">
        <f aca="true" t="shared" si="15" ref="I77:I140">D77/(C77*10)</f>
        <v>13.403508771929827</v>
      </c>
      <c r="J77" s="12">
        <f t="shared" si="12"/>
        <v>0</v>
      </c>
      <c r="K77" s="17">
        <f t="shared" si="13"/>
        <v>57.75</v>
      </c>
      <c r="L77" s="17">
        <f aca="true" t="shared" si="16" ref="L77:L140">K77-J77</f>
        <v>57.75</v>
      </c>
      <c r="M77" s="18">
        <f aca="true" t="shared" si="17" ref="M77:M140">(E77-J77)/((G77*1000)-K77)</f>
        <v>0.05354391371340525</v>
      </c>
      <c r="N77" s="85">
        <f aca="true" t="shared" si="18" ref="N77:N140">+E77-J77</f>
        <v>27.8</v>
      </c>
      <c r="O77">
        <f aca="true" t="shared" si="19" ref="O77:O140">IF(N77&lt;300,+N77/1250+0.76,+N77/200-0.5)</f>
        <v>0.78224</v>
      </c>
      <c r="P77">
        <f aca="true" t="shared" si="20" ref="P77:P140">+O77*D77</f>
        <v>59.76313600000001</v>
      </c>
    </row>
    <row r="78" spans="2:16" ht="12.75">
      <c r="B78" s="16">
        <v>3.35</v>
      </c>
      <c r="C78" s="17">
        <v>0.57</v>
      </c>
      <c r="D78" s="13">
        <v>75.7</v>
      </c>
      <c r="E78" s="13">
        <v>28.3</v>
      </c>
      <c r="F78" s="13">
        <v>0.33</v>
      </c>
      <c r="G78" s="17">
        <f t="shared" si="11"/>
        <v>0.577075</v>
      </c>
      <c r="H78" s="17">
        <f t="shared" si="14"/>
        <v>5.77075</v>
      </c>
      <c r="I78" s="12">
        <f t="shared" si="15"/>
        <v>13.280701754385968</v>
      </c>
      <c r="J78" s="12">
        <f t="shared" si="12"/>
        <v>0</v>
      </c>
      <c r="K78" s="17">
        <f t="shared" si="13"/>
        <v>58.625</v>
      </c>
      <c r="L78" s="17">
        <f t="shared" si="16"/>
        <v>58.625</v>
      </c>
      <c r="M78" s="18">
        <f t="shared" si="17"/>
        <v>0.05458578455010126</v>
      </c>
      <c r="N78" s="85">
        <f t="shared" si="18"/>
        <v>28.3</v>
      </c>
      <c r="O78">
        <f t="shared" si="19"/>
        <v>0.78264</v>
      </c>
      <c r="P78">
        <f t="shared" si="20"/>
        <v>59.245848</v>
      </c>
    </row>
    <row r="79" spans="2:16" ht="12.75">
      <c r="B79" s="16">
        <v>3.4</v>
      </c>
      <c r="C79" s="17">
        <v>0.58</v>
      </c>
      <c r="D79" s="13">
        <v>74.8</v>
      </c>
      <c r="E79" s="13">
        <v>21.5</v>
      </c>
      <c r="F79" s="13">
        <v>0.33</v>
      </c>
      <c r="G79" s="17">
        <f t="shared" si="11"/>
        <v>0.585375</v>
      </c>
      <c r="H79" s="17">
        <f t="shared" si="14"/>
        <v>5.85375</v>
      </c>
      <c r="I79" s="12">
        <f t="shared" si="15"/>
        <v>12.89655172413793</v>
      </c>
      <c r="J79" s="12">
        <f t="shared" si="12"/>
        <v>0</v>
      </c>
      <c r="K79" s="17">
        <f t="shared" si="13"/>
        <v>59.5</v>
      </c>
      <c r="L79" s="17">
        <f t="shared" si="16"/>
        <v>59.5</v>
      </c>
      <c r="M79" s="18">
        <f t="shared" si="17"/>
        <v>0.04088424055146185</v>
      </c>
      <c r="N79" s="85">
        <f t="shared" si="18"/>
        <v>21.5</v>
      </c>
      <c r="O79">
        <f t="shared" si="19"/>
        <v>0.7772</v>
      </c>
      <c r="P79">
        <f t="shared" si="20"/>
        <v>58.13456</v>
      </c>
    </row>
    <row r="80" spans="2:16" ht="12.75">
      <c r="B80" s="16">
        <v>3.45</v>
      </c>
      <c r="C80" s="17">
        <v>0.57</v>
      </c>
      <c r="D80" s="13">
        <v>75.8</v>
      </c>
      <c r="E80" s="13">
        <v>2.6</v>
      </c>
      <c r="F80" s="13">
        <v>0.42</v>
      </c>
      <c r="G80" s="17">
        <f t="shared" si="11"/>
        <v>0.57065</v>
      </c>
      <c r="H80" s="17">
        <f t="shared" si="14"/>
        <v>5.7065</v>
      </c>
      <c r="I80" s="12">
        <f t="shared" si="15"/>
        <v>13.298245614035089</v>
      </c>
      <c r="J80" s="12">
        <f t="shared" si="12"/>
        <v>0</v>
      </c>
      <c r="K80" s="17">
        <f t="shared" si="13"/>
        <v>60.375</v>
      </c>
      <c r="L80" s="17">
        <f t="shared" si="16"/>
        <v>60.375</v>
      </c>
      <c r="M80" s="18">
        <f t="shared" si="17"/>
        <v>0.005095291754446132</v>
      </c>
      <c r="N80" s="85">
        <f t="shared" si="18"/>
        <v>2.6</v>
      </c>
      <c r="O80">
        <f t="shared" si="19"/>
        <v>0.76208</v>
      </c>
      <c r="P80">
        <f t="shared" si="20"/>
        <v>57.765663999999994</v>
      </c>
    </row>
    <row r="81" spans="2:16" ht="12.75">
      <c r="B81" s="16">
        <v>3.5</v>
      </c>
      <c r="C81" s="17">
        <v>0.56</v>
      </c>
      <c r="D81" s="13">
        <v>75.7</v>
      </c>
      <c r="E81" s="13">
        <v>-8.8</v>
      </c>
      <c r="F81" s="13">
        <v>0.44</v>
      </c>
      <c r="G81" s="17">
        <f t="shared" si="11"/>
        <v>0.5578000000000001</v>
      </c>
      <c r="H81" s="17">
        <f t="shared" si="14"/>
        <v>5.578000000000001</v>
      </c>
      <c r="I81" s="12">
        <f t="shared" si="15"/>
        <v>13.517857142857142</v>
      </c>
      <c r="J81" s="12">
        <f t="shared" si="12"/>
        <v>0</v>
      </c>
      <c r="K81" s="17">
        <f t="shared" si="13"/>
        <v>61.25</v>
      </c>
      <c r="L81" s="17">
        <f t="shared" si="16"/>
        <v>61.25</v>
      </c>
      <c r="M81" s="18">
        <f t="shared" si="17"/>
        <v>-0.017722283757929714</v>
      </c>
      <c r="N81" s="85">
        <f t="shared" si="18"/>
        <v>-8.8</v>
      </c>
      <c r="O81">
        <f t="shared" si="19"/>
        <v>0.75296</v>
      </c>
      <c r="P81">
        <f t="shared" si="20"/>
        <v>56.999072</v>
      </c>
    </row>
    <row r="82" spans="2:16" ht="12.75">
      <c r="B82" s="16">
        <v>3.55</v>
      </c>
      <c r="C82" s="17">
        <v>0.57</v>
      </c>
      <c r="D82" s="13">
        <v>74.9</v>
      </c>
      <c r="E82" s="13">
        <v>-19.5</v>
      </c>
      <c r="F82" s="13">
        <v>0.44</v>
      </c>
      <c r="G82" s="17">
        <f t="shared" si="11"/>
        <v>0.565125</v>
      </c>
      <c r="H82" s="17">
        <f t="shared" si="14"/>
        <v>5.65125</v>
      </c>
      <c r="I82" s="12">
        <f t="shared" si="15"/>
        <v>13.140350877192985</v>
      </c>
      <c r="J82" s="12">
        <f t="shared" si="12"/>
        <v>0</v>
      </c>
      <c r="K82" s="17">
        <f t="shared" si="13"/>
        <v>62.125</v>
      </c>
      <c r="L82" s="17">
        <f t="shared" si="16"/>
        <v>62.125</v>
      </c>
      <c r="M82" s="18">
        <f t="shared" si="17"/>
        <v>-0.03876739562624255</v>
      </c>
      <c r="N82" s="85">
        <f t="shared" si="18"/>
        <v>-19.5</v>
      </c>
      <c r="O82">
        <f t="shared" si="19"/>
        <v>0.7444000000000001</v>
      </c>
      <c r="P82">
        <f t="shared" si="20"/>
        <v>55.75556000000001</v>
      </c>
    </row>
    <row r="83" spans="2:16" ht="12.75">
      <c r="B83" s="16">
        <v>3.6</v>
      </c>
      <c r="C83" s="17">
        <v>0.56</v>
      </c>
      <c r="D83" s="13">
        <v>73.1</v>
      </c>
      <c r="E83" s="13">
        <v>-21</v>
      </c>
      <c r="F83" s="13">
        <v>0.44</v>
      </c>
      <c r="G83" s="17">
        <f t="shared" si="11"/>
        <v>0.5547500000000001</v>
      </c>
      <c r="H83" s="17">
        <f t="shared" si="14"/>
        <v>5.547500000000001</v>
      </c>
      <c r="I83" s="12">
        <f t="shared" si="15"/>
        <v>13.053571428571427</v>
      </c>
      <c r="J83" s="12">
        <f t="shared" si="12"/>
        <v>0</v>
      </c>
      <c r="K83" s="17">
        <f t="shared" si="13"/>
        <v>63</v>
      </c>
      <c r="L83" s="17">
        <f t="shared" si="16"/>
        <v>63</v>
      </c>
      <c r="M83" s="18">
        <f t="shared" si="17"/>
        <v>-0.04270462633451956</v>
      </c>
      <c r="N83" s="85">
        <f t="shared" si="18"/>
        <v>-21</v>
      </c>
      <c r="O83">
        <f t="shared" si="19"/>
        <v>0.7432</v>
      </c>
      <c r="P83">
        <f t="shared" si="20"/>
        <v>54.32791999999999</v>
      </c>
    </row>
    <row r="84" spans="2:16" ht="12.75">
      <c r="B84" s="16">
        <v>3.65</v>
      </c>
      <c r="C84" s="17">
        <v>0.6</v>
      </c>
      <c r="D84" s="13">
        <v>74.5</v>
      </c>
      <c r="E84" s="13">
        <v>-27.1</v>
      </c>
      <c r="F84" s="13">
        <v>0.44</v>
      </c>
      <c r="G84" s="17">
        <f t="shared" si="11"/>
        <v>0.593225</v>
      </c>
      <c r="H84" s="17">
        <f t="shared" si="14"/>
        <v>5.93225</v>
      </c>
      <c r="I84" s="12">
        <f t="shared" si="15"/>
        <v>12.416666666666666</v>
      </c>
      <c r="J84" s="12">
        <f t="shared" si="12"/>
        <v>0</v>
      </c>
      <c r="K84" s="17">
        <f t="shared" si="13"/>
        <v>63.875</v>
      </c>
      <c r="L84" s="17">
        <f t="shared" si="16"/>
        <v>63.875</v>
      </c>
      <c r="M84" s="18">
        <f t="shared" si="17"/>
        <v>-0.05119486162274488</v>
      </c>
      <c r="N84" s="85">
        <f t="shared" si="18"/>
        <v>-27.1</v>
      </c>
      <c r="O84">
        <f t="shared" si="19"/>
        <v>0.73832</v>
      </c>
      <c r="P84">
        <f t="shared" si="20"/>
        <v>55.00484</v>
      </c>
    </row>
    <row r="85" spans="2:16" ht="12.75">
      <c r="B85" s="16">
        <v>3.7</v>
      </c>
      <c r="C85" s="17">
        <v>0.66</v>
      </c>
      <c r="D85" s="13">
        <v>74.8</v>
      </c>
      <c r="E85" s="13">
        <v>-34.4</v>
      </c>
      <c r="F85" s="13">
        <v>0.44</v>
      </c>
      <c r="G85" s="17">
        <f t="shared" si="11"/>
        <v>0.6514</v>
      </c>
      <c r="H85" s="17">
        <f t="shared" si="14"/>
        <v>6.513999999999999</v>
      </c>
      <c r="I85" s="12">
        <f t="shared" si="15"/>
        <v>11.333333333333332</v>
      </c>
      <c r="J85" s="12">
        <f t="shared" si="12"/>
        <v>0</v>
      </c>
      <c r="K85" s="17">
        <f t="shared" si="13"/>
        <v>64.75</v>
      </c>
      <c r="L85" s="17">
        <f t="shared" si="16"/>
        <v>64.75</v>
      </c>
      <c r="M85" s="18">
        <f t="shared" si="17"/>
        <v>-0.058638029489474136</v>
      </c>
      <c r="N85" s="85">
        <f t="shared" si="18"/>
        <v>-34.4</v>
      </c>
      <c r="O85">
        <f t="shared" si="19"/>
        <v>0.73248</v>
      </c>
      <c r="P85">
        <f t="shared" si="20"/>
        <v>54.789504</v>
      </c>
    </row>
    <row r="86" spans="2:16" ht="12.75">
      <c r="B86" s="16">
        <v>3.75</v>
      </c>
      <c r="C86" s="17">
        <v>0.72</v>
      </c>
      <c r="D86" s="13">
        <v>77.5</v>
      </c>
      <c r="E86" s="13">
        <v>-41.6</v>
      </c>
      <c r="F86" s="13">
        <v>0.44</v>
      </c>
      <c r="G86" s="17">
        <f t="shared" si="11"/>
        <v>0.7096</v>
      </c>
      <c r="H86" s="17">
        <f t="shared" si="14"/>
        <v>7.096</v>
      </c>
      <c r="I86" s="12">
        <f t="shared" si="15"/>
        <v>10.76388888888889</v>
      </c>
      <c r="J86" s="12">
        <f t="shared" si="12"/>
        <v>0</v>
      </c>
      <c r="K86" s="17">
        <f t="shared" si="13"/>
        <v>65.625</v>
      </c>
      <c r="L86" s="17">
        <f t="shared" si="16"/>
        <v>65.625</v>
      </c>
      <c r="M86" s="18">
        <f t="shared" si="17"/>
        <v>-0.06459878100857952</v>
      </c>
      <c r="N86" s="85">
        <f t="shared" si="18"/>
        <v>-41.6</v>
      </c>
      <c r="O86">
        <f t="shared" si="19"/>
        <v>0.72672</v>
      </c>
      <c r="P86">
        <f t="shared" si="20"/>
        <v>56.320800000000006</v>
      </c>
    </row>
    <row r="87" spans="2:16" ht="12.75">
      <c r="B87" s="16">
        <v>3.8</v>
      </c>
      <c r="C87" s="17">
        <v>0.69</v>
      </c>
      <c r="D87" s="13">
        <v>79.6</v>
      </c>
      <c r="E87" s="13">
        <v>-57.8</v>
      </c>
      <c r="F87" s="13">
        <v>0.45</v>
      </c>
      <c r="G87" s="17">
        <f t="shared" si="11"/>
        <v>0.67555</v>
      </c>
      <c r="H87" s="17">
        <f t="shared" si="14"/>
        <v>6.7555</v>
      </c>
      <c r="I87" s="12">
        <f t="shared" si="15"/>
        <v>11.53623188405797</v>
      </c>
      <c r="J87" s="12">
        <f t="shared" si="12"/>
        <v>0</v>
      </c>
      <c r="K87" s="17">
        <f t="shared" si="13"/>
        <v>66.5</v>
      </c>
      <c r="L87" s="17">
        <f t="shared" si="16"/>
        <v>66.5</v>
      </c>
      <c r="M87" s="18">
        <f t="shared" si="17"/>
        <v>-0.0949018963960266</v>
      </c>
      <c r="N87" s="85">
        <f t="shared" si="18"/>
        <v>-57.8</v>
      </c>
      <c r="O87">
        <f t="shared" si="19"/>
        <v>0.7137600000000001</v>
      </c>
      <c r="P87">
        <f t="shared" si="20"/>
        <v>56.815296000000004</v>
      </c>
    </row>
    <row r="88" spans="2:16" ht="12.75">
      <c r="B88" s="16">
        <v>3.85</v>
      </c>
      <c r="C88" s="17">
        <v>0.64</v>
      </c>
      <c r="D88" s="13">
        <v>44.7</v>
      </c>
      <c r="E88" s="13">
        <v>-56.2</v>
      </c>
      <c r="F88" s="13">
        <v>0.45</v>
      </c>
      <c r="G88" s="17">
        <f t="shared" si="11"/>
        <v>0.62595</v>
      </c>
      <c r="H88" s="17">
        <f t="shared" si="14"/>
        <v>6.2595</v>
      </c>
      <c r="I88" s="12">
        <f t="shared" si="15"/>
        <v>6.984375</v>
      </c>
      <c r="J88" s="12">
        <f t="shared" si="12"/>
        <v>0</v>
      </c>
      <c r="K88" s="17">
        <f t="shared" si="13"/>
        <v>67.375</v>
      </c>
      <c r="L88" s="17">
        <f t="shared" si="16"/>
        <v>67.375</v>
      </c>
      <c r="M88" s="18">
        <f t="shared" si="17"/>
        <v>-0.10061316743499082</v>
      </c>
      <c r="N88" s="85">
        <f t="shared" si="18"/>
        <v>-56.2</v>
      </c>
      <c r="O88">
        <f t="shared" si="19"/>
        <v>0.71504</v>
      </c>
      <c r="P88">
        <f t="shared" si="20"/>
        <v>31.962288</v>
      </c>
    </row>
    <row r="89" spans="2:16" ht="12.75">
      <c r="B89" s="16">
        <v>3.9</v>
      </c>
      <c r="C89" s="17">
        <v>0.63</v>
      </c>
      <c r="D89" s="13">
        <v>84.1</v>
      </c>
      <c r="E89" s="13">
        <v>-53.9</v>
      </c>
      <c r="F89" s="13">
        <v>0.45</v>
      </c>
      <c r="G89" s="17">
        <f t="shared" si="11"/>
        <v>0.616525</v>
      </c>
      <c r="H89" s="17">
        <f t="shared" si="14"/>
        <v>6.16525</v>
      </c>
      <c r="I89" s="12">
        <f t="shared" si="15"/>
        <v>13.349206349206348</v>
      </c>
      <c r="J89" s="12">
        <f t="shared" si="12"/>
        <v>0</v>
      </c>
      <c r="K89" s="17">
        <f t="shared" si="13"/>
        <v>68.25</v>
      </c>
      <c r="L89" s="17">
        <f t="shared" si="16"/>
        <v>68.25</v>
      </c>
      <c r="M89" s="18">
        <f t="shared" si="17"/>
        <v>-0.0983083306734759</v>
      </c>
      <c r="N89" s="85">
        <f t="shared" si="18"/>
        <v>-53.9</v>
      </c>
      <c r="O89">
        <f t="shared" si="19"/>
        <v>0.71688</v>
      </c>
      <c r="P89">
        <f t="shared" si="20"/>
        <v>60.289607999999994</v>
      </c>
    </row>
    <row r="90" spans="2:16" ht="12.75">
      <c r="B90" s="16">
        <v>3.95</v>
      </c>
      <c r="C90" s="17">
        <v>0.66</v>
      </c>
      <c r="D90" s="13">
        <v>88.3</v>
      </c>
      <c r="E90" s="13">
        <v>-48.4</v>
      </c>
      <c r="F90" s="13">
        <v>0.45</v>
      </c>
      <c r="G90" s="17">
        <f t="shared" si="11"/>
        <v>0.6479</v>
      </c>
      <c r="H90" s="17">
        <f t="shared" si="14"/>
        <v>6.479</v>
      </c>
      <c r="I90" s="12">
        <f t="shared" si="15"/>
        <v>13.378787878787877</v>
      </c>
      <c r="J90" s="12">
        <f t="shared" si="12"/>
        <v>0</v>
      </c>
      <c r="K90" s="17">
        <f t="shared" si="13"/>
        <v>69.125</v>
      </c>
      <c r="L90" s="17">
        <f t="shared" si="16"/>
        <v>69.125</v>
      </c>
      <c r="M90" s="18">
        <f t="shared" si="17"/>
        <v>-0.08362489741263876</v>
      </c>
      <c r="N90" s="85">
        <f t="shared" si="18"/>
        <v>-48.4</v>
      </c>
      <c r="O90">
        <f t="shared" si="19"/>
        <v>0.72128</v>
      </c>
      <c r="P90">
        <f t="shared" si="20"/>
        <v>63.689024</v>
      </c>
    </row>
    <row r="91" spans="2:16" ht="12.75">
      <c r="B91" s="16">
        <v>4</v>
      </c>
      <c r="C91" s="17">
        <v>0.77</v>
      </c>
      <c r="D91" s="13">
        <v>75.8</v>
      </c>
      <c r="E91" s="13">
        <v>-44.2</v>
      </c>
      <c r="F91" s="13">
        <v>0.45</v>
      </c>
      <c r="G91" s="17">
        <f t="shared" si="11"/>
        <v>0.75895</v>
      </c>
      <c r="H91" s="17">
        <f t="shared" si="14"/>
        <v>7.5895</v>
      </c>
      <c r="I91" s="12">
        <f t="shared" si="15"/>
        <v>9.844155844155843</v>
      </c>
      <c r="J91" s="12">
        <f t="shared" si="12"/>
        <v>0</v>
      </c>
      <c r="K91" s="17">
        <f t="shared" si="13"/>
        <v>70</v>
      </c>
      <c r="L91" s="17">
        <f t="shared" si="16"/>
        <v>70</v>
      </c>
      <c r="M91" s="18">
        <f t="shared" si="17"/>
        <v>-0.06415559910007983</v>
      </c>
      <c r="N91" s="85">
        <f t="shared" si="18"/>
        <v>-44.2</v>
      </c>
      <c r="O91">
        <f t="shared" si="19"/>
        <v>0.72464</v>
      </c>
      <c r="P91">
        <f t="shared" si="20"/>
        <v>54.92771199999999</v>
      </c>
    </row>
    <row r="92" spans="2:16" ht="12.75">
      <c r="B92" s="16">
        <v>4.05</v>
      </c>
      <c r="C92" s="17">
        <v>0.39</v>
      </c>
      <c r="D92" s="13">
        <v>71.5</v>
      </c>
      <c r="E92" s="13">
        <v>-0.3</v>
      </c>
      <c r="F92" s="13">
        <v>0.57</v>
      </c>
      <c r="G92" s="17">
        <f t="shared" si="11"/>
        <v>0.389925</v>
      </c>
      <c r="H92" s="17">
        <f t="shared" si="14"/>
        <v>3.8992500000000003</v>
      </c>
      <c r="I92" s="12">
        <f t="shared" si="15"/>
        <v>18.333333333333332</v>
      </c>
      <c r="J92" s="12">
        <f t="shared" si="12"/>
        <v>0</v>
      </c>
      <c r="K92" s="17">
        <f t="shared" si="13"/>
        <v>70.875</v>
      </c>
      <c r="L92" s="17">
        <f t="shared" si="16"/>
        <v>70.875</v>
      </c>
      <c r="M92" s="18">
        <f t="shared" si="17"/>
        <v>-0.0009402914903620122</v>
      </c>
      <c r="N92" s="85">
        <f t="shared" si="18"/>
        <v>-0.3</v>
      </c>
      <c r="O92">
        <f t="shared" si="19"/>
        <v>0.75976</v>
      </c>
      <c r="P92">
        <f t="shared" si="20"/>
        <v>54.32284</v>
      </c>
    </row>
    <row r="93" spans="2:16" ht="12.75">
      <c r="B93" s="16">
        <v>4.1</v>
      </c>
      <c r="C93" s="17">
        <v>0.91</v>
      </c>
      <c r="D93" s="13">
        <v>71</v>
      </c>
      <c r="E93" s="13">
        <v>-31.3</v>
      </c>
      <c r="F93" s="13">
        <v>0.56</v>
      </c>
      <c r="G93" s="17">
        <f t="shared" si="11"/>
        <v>0.9021750000000001</v>
      </c>
      <c r="H93" s="17">
        <f t="shared" si="14"/>
        <v>9.02175</v>
      </c>
      <c r="I93" s="12">
        <f t="shared" si="15"/>
        <v>7.802197802197803</v>
      </c>
      <c r="J93" s="12">
        <f t="shared" si="12"/>
        <v>0</v>
      </c>
      <c r="K93" s="17">
        <f t="shared" si="13"/>
        <v>71.75</v>
      </c>
      <c r="L93" s="17">
        <f t="shared" si="16"/>
        <v>71.75</v>
      </c>
      <c r="M93" s="18">
        <f t="shared" si="17"/>
        <v>-0.03769154348676882</v>
      </c>
      <c r="N93" s="85">
        <f t="shared" si="18"/>
        <v>-31.3</v>
      </c>
      <c r="O93">
        <f t="shared" si="19"/>
        <v>0.7349600000000001</v>
      </c>
      <c r="P93">
        <f t="shared" si="20"/>
        <v>52.18216</v>
      </c>
    </row>
    <row r="94" spans="2:16" ht="12.75">
      <c r="B94" s="16">
        <v>4.15</v>
      </c>
      <c r="C94" s="17">
        <v>1.24</v>
      </c>
      <c r="D94" s="13">
        <v>71.2</v>
      </c>
      <c r="E94" s="13">
        <v>-46.9</v>
      </c>
      <c r="F94" s="13">
        <v>0.56</v>
      </c>
      <c r="G94" s="17">
        <f t="shared" si="11"/>
        <v>1.228275</v>
      </c>
      <c r="H94" s="17">
        <f t="shared" si="14"/>
        <v>12.28275</v>
      </c>
      <c r="I94" s="12">
        <f t="shared" si="15"/>
        <v>5.741935483870968</v>
      </c>
      <c r="J94" s="12">
        <f t="shared" si="12"/>
        <v>0</v>
      </c>
      <c r="K94" s="17">
        <f t="shared" si="13"/>
        <v>72.625</v>
      </c>
      <c r="L94" s="17">
        <f t="shared" si="16"/>
        <v>72.625</v>
      </c>
      <c r="M94" s="18">
        <f t="shared" si="17"/>
        <v>-0.0405832215636222</v>
      </c>
      <c r="N94" s="85">
        <f t="shared" si="18"/>
        <v>-46.9</v>
      </c>
      <c r="O94">
        <f t="shared" si="19"/>
        <v>0.72248</v>
      </c>
      <c r="P94">
        <f t="shared" si="20"/>
        <v>51.440576</v>
      </c>
    </row>
    <row r="95" spans="2:16" ht="12.75">
      <c r="B95" s="16">
        <v>4.2</v>
      </c>
      <c r="C95" s="17">
        <v>1.23</v>
      </c>
      <c r="D95" s="13">
        <v>76.3</v>
      </c>
      <c r="E95" s="13">
        <v>-60.3</v>
      </c>
      <c r="F95" s="13">
        <v>0.59</v>
      </c>
      <c r="G95" s="17">
        <f t="shared" si="11"/>
        <v>1.214925</v>
      </c>
      <c r="H95" s="17">
        <f t="shared" si="14"/>
        <v>12.14925</v>
      </c>
      <c r="I95" s="12">
        <f t="shared" si="15"/>
        <v>6.203252032520324</v>
      </c>
      <c r="J95" s="12">
        <f t="shared" si="12"/>
        <v>0</v>
      </c>
      <c r="K95" s="17">
        <f t="shared" si="13"/>
        <v>73.5</v>
      </c>
      <c r="L95" s="17">
        <f t="shared" si="16"/>
        <v>73.5</v>
      </c>
      <c r="M95" s="18">
        <f t="shared" si="17"/>
        <v>-0.05282870096589789</v>
      </c>
      <c r="N95" s="85">
        <f t="shared" si="18"/>
        <v>-60.3</v>
      </c>
      <c r="O95">
        <f t="shared" si="19"/>
        <v>0.7117600000000001</v>
      </c>
      <c r="P95">
        <f t="shared" si="20"/>
        <v>54.307288</v>
      </c>
    </row>
    <row r="96" spans="2:16" ht="12.75">
      <c r="B96" s="16">
        <v>4.25</v>
      </c>
      <c r="C96" s="17">
        <v>0.99</v>
      </c>
      <c r="D96" s="13">
        <v>79.1</v>
      </c>
      <c r="E96" s="13">
        <v>-68.5</v>
      </c>
      <c r="F96" s="13">
        <v>0.6</v>
      </c>
      <c r="G96" s="17">
        <f t="shared" si="11"/>
        <v>0.9728749999999999</v>
      </c>
      <c r="H96" s="17">
        <f t="shared" si="14"/>
        <v>9.72875</v>
      </c>
      <c r="I96" s="12">
        <f t="shared" si="15"/>
        <v>7.989898989898989</v>
      </c>
      <c r="J96" s="12">
        <f t="shared" si="12"/>
        <v>0</v>
      </c>
      <c r="K96" s="17">
        <f t="shared" si="13"/>
        <v>74.375</v>
      </c>
      <c r="L96" s="17">
        <f t="shared" si="16"/>
        <v>74.375</v>
      </c>
      <c r="M96" s="18">
        <f t="shared" si="17"/>
        <v>-0.07623817473567057</v>
      </c>
      <c r="N96" s="85">
        <f t="shared" si="18"/>
        <v>-68.5</v>
      </c>
      <c r="O96">
        <f t="shared" si="19"/>
        <v>0.7052</v>
      </c>
      <c r="P96">
        <f t="shared" si="20"/>
        <v>55.78132</v>
      </c>
    </row>
    <row r="97" spans="2:16" ht="12.75">
      <c r="B97" s="16">
        <v>4.3</v>
      </c>
      <c r="C97" s="17">
        <v>0.74</v>
      </c>
      <c r="D97" s="13">
        <v>73.2</v>
      </c>
      <c r="E97" s="13">
        <v>-75.7</v>
      </c>
      <c r="F97" s="13">
        <v>0.6</v>
      </c>
      <c r="G97" s="17">
        <f t="shared" si="11"/>
        <v>0.721075</v>
      </c>
      <c r="H97" s="17">
        <f t="shared" si="14"/>
        <v>7.21075</v>
      </c>
      <c r="I97" s="12">
        <f t="shared" si="15"/>
        <v>9.891891891891891</v>
      </c>
      <c r="J97" s="12">
        <f t="shared" si="12"/>
        <v>0.48999999999999827</v>
      </c>
      <c r="K97" s="17">
        <f t="shared" si="13"/>
        <v>75.25</v>
      </c>
      <c r="L97" s="17">
        <f t="shared" si="16"/>
        <v>74.76</v>
      </c>
      <c r="M97" s="18">
        <f t="shared" si="17"/>
        <v>-0.11797313513722757</v>
      </c>
      <c r="N97" s="85">
        <f t="shared" si="18"/>
        <v>-76.19</v>
      </c>
      <c r="O97">
        <f t="shared" si="19"/>
        <v>0.699048</v>
      </c>
      <c r="P97">
        <f t="shared" si="20"/>
        <v>51.1703136</v>
      </c>
    </row>
    <row r="98" spans="2:16" ht="12.75">
      <c r="B98" s="16">
        <v>4.35</v>
      </c>
      <c r="C98" s="17">
        <v>0.69</v>
      </c>
      <c r="D98" s="13">
        <v>72.3</v>
      </c>
      <c r="E98" s="13">
        <v>-76.6</v>
      </c>
      <c r="F98" s="13">
        <v>0.6</v>
      </c>
      <c r="G98" s="17">
        <f t="shared" si="11"/>
        <v>0.67085</v>
      </c>
      <c r="H98" s="17">
        <f t="shared" si="14"/>
        <v>6.708499999999999</v>
      </c>
      <c r="I98" s="12">
        <f t="shared" si="15"/>
        <v>10.478260869565219</v>
      </c>
      <c r="J98" s="12">
        <f t="shared" si="12"/>
        <v>0.9799999999999965</v>
      </c>
      <c r="K98" s="17">
        <f t="shared" si="13"/>
        <v>76.125</v>
      </c>
      <c r="L98" s="17">
        <f t="shared" si="16"/>
        <v>75.14500000000001</v>
      </c>
      <c r="M98" s="18">
        <f t="shared" si="17"/>
        <v>-0.1304468451805456</v>
      </c>
      <c r="N98" s="85">
        <f t="shared" si="18"/>
        <v>-77.57999999999998</v>
      </c>
      <c r="O98">
        <f t="shared" si="19"/>
        <v>0.697936</v>
      </c>
      <c r="P98">
        <f t="shared" si="20"/>
        <v>50.4607728</v>
      </c>
    </row>
    <row r="99" spans="2:16" ht="12.75">
      <c r="B99" s="16">
        <v>4.4</v>
      </c>
      <c r="C99" s="17">
        <v>0.77</v>
      </c>
      <c r="D99" s="13">
        <v>70.1</v>
      </c>
      <c r="E99" s="13">
        <v>-75.3</v>
      </c>
      <c r="F99" s="13">
        <v>0.6</v>
      </c>
      <c r="G99" s="17">
        <f t="shared" si="11"/>
        <v>0.751175</v>
      </c>
      <c r="H99" s="17">
        <f t="shared" si="14"/>
        <v>7.51175</v>
      </c>
      <c r="I99" s="12">
        <f t="shared" si="15"/>
        <v>9.103896103896103</v>
      </c>
      <c r="J99" s="12">
        <f t="shared" si="12"/>
        <v>1.4700000000000035</v>
      </c>
      <c r="K99" s="17">
        <f t="shared" si="13"/>
        <v>77</v>
      </c>
      <c r="L99" s="17">
        <f t="shared" si="16"/>
        <v>75.53</v>
      </c>
      <c r="M99" s="18">
        <f t="shared" si="17"/>
        <v>-0.11387251084659027</v>
      </c>
      <c r="N99" s="85">
        <f t="shared" si="18"/>
        <v>-76.77</v>
      </c>
      <c r="O99">
        <f t="shared" si="19"/>
        <v>0.698584</v>
      </c>
      <c r="P99">
        <f t="shared" si="20"/>
        <v>48.970738399999995</v>
      </c>
    </row>
    <row r="100" spans="2:16" ht="12.75">
      <c r="B100" s="16">
        <v>4.45</v>
      </c>
      <c r="C100" s="17">
        <v>0.99</v>
      </c>
      <c r="D100" s="13">
        <v>77.1</v>
      </c>
      <c r="E100" s="13">
        <v>-73.9</v>
      </c>
      <c r="F100" s="13">
        <v>0.6</v>
      </c>
      <c r="G100" s="17">
        <f t="shared" si="11"/>
        <v>0.971525</v>
      </c>
      <c r="H100" s="17">
        <f t="shared" si="14"/>
        <v>9.71525</v>
      </c>
      <c r="I100" s="12">
        <f t="shared" si="15"/>
        <v>7.787878787878787</v>
      </c>
      <c r="J100" s="12">
        <f t="shared" si="12"/>
        <v>1.960000000000002</v>
      </c>
      <c r="K100" s="17">
        <f t="shared" si="13"/>
        <v>77.875</v>
      </c>
      <c r="L100" s="17">
        <f t="shared" si="16"/>
        <v>75.91499999999999</v>
      </c>
      <c r="M100" s="18">
        <f t="shared" si="17"/>
        <v>-0.08488781961618085</v>
      </c>
      <c r="N100" s="85">
        <f t="shared" si="18"/>
        <v>-75.86000000000001</v>
      </c>
      <c r="O100">
        <f t="shared" si="19"/>
        <v>0.699312</v>
      </c>
      <c r="P100">
        <f t="shared" si="20"/>
        <v>53.9169552</v>
      </c>
    </row>
    <row r="101" spans="2:16" ht="12.75">
      <c r="B101" s="16">
        <v>4.5</v>
      </c>
      <c r="C101" s="17">
        <v>1.02</v>
      </c>
      <c r="D101" s="13">
        <v>79.1</v>
      </c>
      <c r="E101" s="13">
        <v>-75.2</v>
      </c>
      <c r="F101" s="13">
        <v>0.61</v>
      </c>
      <c r="G101" s="17">
        <f t="shared" si="11"/>
        <v>1.0012</v>
      </c>
      <c r="H101" s="17">
        <f t="shared" si="14"/>
        <v>10.012</v>
      </c>
      <c r="I101" s="12">
        <f t="shared" si="15"/>
        <v>7.754901960784314</v>
      </c>
      <c r="J101" s="12">
        <f t="shared" si="12"/>
        <v>2.45</v>
      </c>
      <c r="K101" s="17">
        <f t="shared" si="13"/>
        <v>78.75</v>
      </c>
      <c r="L101" s="17">
        <f t="shared" si="16"/>
        <v>76.3</v>
      </c>
      <c r="M101" s="18">
        <f t="shared" si="17"/>
        <v>-0.08417800422787143</v>
      </c>
      <c r="N101" s="85">
        <f t="shared" si="18"/>
        <v>-77.65</v>
      </c>
      <c r="O101">
        <f t="shared" si="19"/>
        <v>0.6978800000000001</v>
      </c>
      <c r="P101">
        <f t="shared" si="20"/>
        <v>55.202308</v>
      </c>
    </row>
    <row r="102" spans="2:16" ht="12.75">
      <c r="B102" s="16">
        <v>4.55</v>
      </c>
      <c r="C102" s="17">
        <v>0.78</v>
      </c>
      <c r="D102" s="13">
        <v>80</v>
      </c>
      <c r="E102" s="13">
        <v>-78.1</v>
      </c>
      <c r="F102" s="13">
        <v>0.61</v>
      </c>
      <c r="G102" s="17">
        <f t="shared" si="11"/>
        <v>0.760475</v>
      </c>
      <c r="H102" s="17">
        <f t="shared" si="14"/>
        <v>7.60475</v>
      </c>
      <c r="I102" s="12">
        <f t="shared" si="15"/>
        <v>10.256410256410255</v>
      </c>
      <c r="J102" s="12">
        <f t="shared" si="12"/>
        <v>2.9399999999999986</v>
      </c>
      <c r="K102" s="17">
        <f t="shared" si="13"/>
        <v>79.625</v>
      </c>
      <c r="L102" s="17">
        <f t="shared" si="16"/>
        <v>76.685</v>
      </c>
      <c r="M102" s="18">
        <f t="shared" si="17"/>
        <v>-0.11902768598075933</v>
      </c>
      <c r="N102" s="85">
        <f t="shared" si="18"/>
        <v>-81.03999999999999</v>
      </c>
      <c r="O102">
        <f t="shared" si="19"/>
        <v>0.695168</v>
      </c>
      <c r="P102">
        <f t="shared" si="20"/>
        <v>55.61344</v>
      </c>
    </row>
    <row r="103" spans="2:16" ht="12.75">
      <c r="B103" s="16">
        <v>4.6</v>
      </c>
      <c r="C103" s="17">
        <v>0.77</v>
      </c>
      <c r="D103" s="13">
        <v>71.4</v>
      </c>
      <c r="E103" s="13">
        <v>-78.8</v>
      </c>
      <c r="F103" s="13">
        <v>0.61</v>
      </c>
      <c r="G103" s="17">
        <f t="shared" si="11"/>
        <v>0.7503</v>
      </c>
      <c r="H103" s="17">
        <f t="shared" si="14"/>
        <v>7.503</v>
      </c>
      <c r="I103" s="12">
        <f t="shared" si="15"/>
        <v>9.272727272727273</v>
      </c>
      <c r="J103" s="12">
        <f t="shared" si="12"/>
        <v>3.4299999999999966</v>
      </c>
      <c r="K103" s="17">
        <f t="shared" si="13"/>
        <v>80.5</v>
      </c>
      <c r="L103" s="17">
        <f t="shared" si="16"/>
        <v>77.07000000000001</v>
      </c>
      <c r="M103" s="18">
        <f t="shared" si="17"/>
        <v>-0.12276799044490892</v>
      </c>
      <c r="N103" s="85">
        <f t="shared" si="18"/>
        <v>-82.22999999999999</v>
      </c>
      <c r="O103">
        <f t="shared" si="19"/>
        <v>0.694216</v>
      </c>
      <c r="P103">
        <f t="shared" si="20"/>
        <v>49.567022400000006</v>
      </c>
    </row>
    <row r="104" spans="2:16" ht="12.75">
      <c r="B104" s="16">
        <v>4.65</v>
      </c>
      <c r="C104" s="17">
        <v>0.9</v>
      </c>
      <c r="D104" s="13">
        <v>57.9</v>
      </c>
      <c r="E104" s="13">
        <v>-77.5</v>
      </c>
      <c r="F104" s="13">
        <v>0.71</v>
      </c>
      <c r="G104" s="17">
        <f t="shared" si="11"/>
        <v>0.880625</v>
      </c>
      <c r="H104" s="17">
        <f t="shared" si="14"/>
        <v>8.80625</v>
      </c>
      <c r="I104" s="12">
        <f t="shared" si="15"/>
        <v>6.433333333333334</v>
      </c>
      <c r="J104" s="12">
        <f t="shared" si="12"/>
        <v>3.920000000000004</v>
      </c>
      <c r="K104" s="17">
        <f t="shared" si="13"/>
        <v>81.375</v>
      </c>
      <c r="L104" s="17">
        <f t="shared" si="16"/>
        <v>77.455</v>
      </c>
      <c r="M104" s="18">
        <f t="shared" si="17"/>
        <v>-0.10187050359712231</v>
      </c>
      <c r="N104" s="85">
        <f t="shared" si="18"/>
        <v>-81.42</v>
      </c>
      <c r="O104">
        <f t="shared" si="19"/>
        <v>0.694864</v>
      </c>
      <c r="P104">
        <f t="shared" si="20"/>
        <v>40.2326256</v>
      </c>
    </row>
    <row r="105" spans="2:16" ht="12.75">
      <c r="B105" s="16">
        <v>4.7</v>
      </c>
      <c r="C105" s="17">
        <v>0.9</v>
      </c>
      <c r="D105" s="13">
        <v>46.9</v>
      </c>
      <c r="E105" s="13">
        <v>-77.7</v>
      </c>
      <c r="F105" s="13">
        <v>0.71</v>
      </c>
      <c r="G105" s="17">
        <f t="shared" si="11"/>
        <v>0.880575</v>
      </c>
      <c r="H105" s="17">
        <f t="shared" si="14"/>
        <v>8.80575</v>
      </c>
      <c r="I105" s="12">
        <f t="shared" si="15"/>
        <v>5.211111111111111</v>
      </c>
      <c r="J105" s="12">
        <f t="shared" si="12"/>
        <v>4.410000000000002</v>
      </c>
      <c r="K105" s="17">
        <f t="shared" si="13"/>
        <v>82.25</v>
      </c>
      <c r="L105" s="17">
        <f t="shared" si="16"/>
        <v>77.84</v>
      </c>
      <c r="M105" s="18">
        <f t="shared" si="17"/>
        <v>-0.10285284815081576</v>
      </c>
      <c r="N105" s="85">
        <f t="shared" si="18"/>
        <v>-82.11</v>
      </c>
      <c r="O105">
        <f t="shared" si="19"/>
        <v>0.694312</v>
      </c>
      <c r="P105">
        <f t="shared" si="20"/>
        <v>32.5632328</v>
      </c>
    </row>
    <row r="106" spans="2:16" ht="12.75">
      <c r="B106" s="16">
        <v>4.75</v>
      </c>
      <c r="C106" s="17">
        <v>1.32</v>
      </c>
      <c r="D106" s="13">
        <v>44.2</v>
      </c>
      <c r="E106" s="13">
        <v>-76.3</v>
      </c>
      <c r="F106" s="13">
        <v>0.71</v>
      </c>
      <c r="G106" s="17">
        <f t="shared" si="11"/>
        <v>1.300925</v>
      </c>
      <c r="H106" s="17">
        <f t="shared" si="14"/>
        <v>13.009250000000002</v>
      </c>
      <c r="I106" s="12">
        <f t="shared" si="15"/>
        <v>3.3484848484848486</v>
      </c>
      <c r="J106" s="12">
        <f t="shared" si="12"/>
        <v>4.9</v>
      </c>
      <c r="K106" s="17">
        <f t="shared" si="13"/>
        <v>83.125</v>
      </c>
      <c r="L106" s="17">
        <f t="shared" si="16"/>
        <v>78.225</v>
      </c>
      <c r="M106" s="18">
        <f t="shared" si="17"/>
        <v>-0.06667761537198226</v>
      </c>
      <c r="N106" s="85">
        <f t="shared" si="18"/>
        <v>-81.2</v>
      </c>
      <c r="O106">
        <f t="shared" si="19"/>
        <v>0.69504</v>
      </c>
      <c r="P106">
        <f t="shared" si="20"/>
        <v>30.720768000000003</v>
      </c>
    </row>
    <row r="107" spans="2:16" ht="12.75">
      <c r="B107" s="16">
        <v>4.8</v>
      </c>
      <c r="C107" s="17">
        <v>2.37</v>
      </c>
      <c r="D107" s="13">
        <v>47.1</v>
      </c>
      <c r="E107" s="13">
        <v>-79.3</v>
      </c>
      <c r="F107" s="13">
        <v>0.72</v>
      </c>
      <c r="G107" s="17">
        <f t="shared" si="11"/>
        <v>2.350175</v>
      </c>
      <c r="H107" s="17">
        <f t="shared" si="14"/>
        <v>23.50175</v>
      </c>
      <c r="I107" s="12">
        <f t="shared" si="15"/>
        <v>1.9873417721518987</v>
      </c>
      <c r="J107" s="12">
        <f t="shared" si="12"/>
        <v>5.389999999999999</v>
      </c>
      <c r="K107" s="17">
        <f t="shared" si="13"/>
        <v>84</v>
      </c>
      <c r="L107" s="17">
        <f t="shared" si="16"/>
        <v>78.61</v>
      </c>
      <c r="M107" s="18">
        <f t="shared" si="17"/>
        <v>-0.0373713415777687</v>
      </c>
      <c r="N107" s="85">
        <f t="shared" si="18"/>
        <v>-84.69</v>
      </c>
      <c r="O107">
        <f t="shared" si="19"/>
        <v>0.692248</v>
      </c>
      <c r="P107">
        <f t="shared" si="20"/>
        <v>32.6048808</v>
      </c>
    </row>
    <row r="108" spans="2:16" ht="12.75">
      <c r="B108" s="16">
        <v>4.85</v>
      </c>
      <c r="C108" s="17">
        <v>2.8</v>
      </c>
      <c r="D108" s="13">
        <v>38.6</v>
      </c>
      <c r="E108" s="13">
        <v>-78.3</v>
      </c>
      <c r="F108" s="13">
        <v>0.72</v>
      </c>
      <c r="G108" s="17">
        <f t="shared" si="11"/>
        <v>2.7804249999999997</v>
      </c>
      <c r="H108" s="17">
        <f t="shared" si="14"/>
        <v>27.804249999999996</v>
      </c>
      <c r="I108" s="12">
        <f t="shared" si="15"/>
        <v>1.3785714285714286</v>
      </c>
      <c r="J108" s="12">
        <f t="shared" si="12"/>
        <v>5.879999999999997</v>
      </c>
      <c r="K108" s="17">
        <f t="shared" si="13"/>
        <v>84.875</v>
      </c>
      <c r="L108" s="17">
        <f t="shared" si="16"/>
        <v>78.995</v>
      </c>
      <c r="M108" s="18">
        <f t="shared" si="17"/>
        <v>-0.031229248205375527</v>
      </c>
      <c r="N108" s="85">
        <f t="shared" si="18"/>
        <v>-84.17999999999999</v>
      </c>
      <c r="O108">
        <f t="shared" si="19"/>
        <v>0.692656</v>
      </c>
      <c r="P108">
        <f t="shared" si="20"/>
        <v>26.736521600000003</v>
      </c>
    </row>
    <row r="109" spans="2:16" ht="12.75">
      <c r="B109" s="16">
        <v>4.9</v>
      </c>
      <c r="C109" s="17">
        <v>2.7</v>
      </c>
      <c r="D109" s="13">
        <v>55.8</v>
      </c>
      <c r="E109" s="13">
        <v>-65.7</v>
      </c>
      <c r="F109" s="13">
        <v>0.72</v>
      </c>
      <c r="G109" s="17">
        <f t="shared" si="11"/>
        <v>2.6835750000000003</v>
      </c>
      <c r="H109" s="17">
        <f t="shared" si="14"/>
        <v>26.835750000000004</v>
      </c>
      <c r="I109" s="12">
        <f t="shared" si="15"/>
        <v>2.0666666666666664</v>
      </c>
      <c r="J109" s="12">
        <f t="shared" si="12"/>
        <v>6.370000000000004</v>
      </c>
      <c r="K109" s="17">
        <f t="shared" si="13"/>
        <v>85.75</v>
      </c>
      <c r="L109" s="17">
        <f t="shared" si="16"/>
        <v>79.38</v>
      </c>
      <c r="M109" s="18">
        <f t="shared" si="17"/>
        <v>-0.027742438385957482</v>
      </c>
      <c r="N109" s="85">
        <f t="shared" si="18"/>
        <v>-72.07000000000001</v>
      </c>
      <c r="O109">
        <f t="shared" si="19"/>
        <v>0.702344</v>
      </c>
      <c r="P109">
        <f t="shared" si="20"/>
        <v>39.1907952</v>
      </c>
    </row>
    <row r="110" spans="2:16" ht="12.75">
      <c r="B110" s="16">
        <v>4.95</v>
      </c>
      <c r="C110" s="17">
        <v>2.24</v>
      </c>
      <c r="D110" s="13">
        <v>68.6</v>
      </c>
      <c r="E110" s="13">
        <v>-50.6</v>
      </c>
      <c r="F110" s="13">
        <v>0.72</v>
      </c>
      <c r="G110" s="17">
        <f t="shared" si="11"/>
        <v>2.2273500000000004</v>
      </c>
      <c r="H110" s="17">
        <f t="shared" si="14"/>
        <v>22.273500000000006</v>
      </c>
      <c r="I110" s="12">
        <f t="shared" si="15"/>
        <v>3.0624999999999996</v>
      </c>
      <c r="J110" s="12">
        <f t="shared" si="12"/>
        <v>6.860000000000002</v>
      </c>
      <c r="K110" s="17">
        <f t="shared" si="13"/>
        <v>86.625</v>
      </c>
      <c r="L110" s="17">
        <f t="shared" si="16"/>
        <v>79.765</v>
      </c>
      <c r="M110" s="18">
        <f t="shared" si="17"/>
        <v>-0.026841373833631124</v>
      </c>
      <c r="N110" s="85">
        <f t="shared" si="18"/>
        <v>-57.46</v>
      </c>
      <c r="O110">
        <f t="shared" si="19"/>
        <v>0.714032</v>
      </c>
      <c r="P110">
        <f t="shared" si="20"/>
        <v>48.9825952</v>
      </c>
    </row>
    <row r="111" spans="2:16" ht="12.75">
      <c r="B111" s="16">
        <v>5</v>
      </c>
      <c r="C111" s="17">
        <v>1.53</v>
      </c>
      <c r="D111" s="13">
        <v>76.2</v>
      </c>
      <c r="E111" s="13">
        <v>-46</v>
      </c>
      <c r="F111" s="13">
        <v>0.79</v>
      </c>
      <c r="G111" s="17">
        <f t="shared" si="11"/>
        <v>1.5185</v>
      </c>
      <c r="H111" s="17">
        <f t="shared" si="14"/>
        <v>15.184999999999999</v>
      </c>
      <c r="I111" s="12">
        <f t="shared" si="15"/>
        <v>4.980392156862745</v>
      </c>
      <c r="J111" s="12">
        <f t="shared" si="12"/>
        <v>7.3500000000000005</v>
      </c>
      <c r="K111" s="17">
        <f t="shared" si="13"/>
        <v>87.5</v>
      </c>
      <c r="L111" s="17">
        <f t="shared" si="16"/>
        <v>80.15</v>
      </c>
      <c r="M111" s="18">
        <f t="shared" si="17"/>
        <v>-0.0372816212438854</v>
      </c>
      <c r="N111" s="85">
        <f t="shared" si="18"/>
        <v>-53.35</v>
      </c>
      <c r="O111">
        <f t="shared" si="19"/>
        <v>0.71732</v>
      </c>
      <c r="P111">
        <f t="shared" si="20"/>
        <v>54.659784</v>
      </c>
    </row>
    <row r="112" spans="2:16" ht="12.75">
      <c r="B112" s="16">
        <v>5.05</v>
      </c>
      <c r="C112" s="17">
        <v>0.68</v>
      </c>
      <c r="D112" s="13">
        <v>65</v>
      </c>
      <c r="E112" s="13">
        <v>9.7</v>
      </c>
      <c r="F112" s="13">
        <v>0.88</v>
      </c>
      <c r="G112" s="17">
        <f t="shared" si="11"/>
        <v>0.6824250000000001</v>
      </c>
      <c r="H112" s="17">
        <f t="shared" si="14"/>
        <v>6.824250000000001</v>
      </c>
      <c r="I112" s="12">
        <f t="shared" si="15"/>
        <v>9.558823529411764</v>
      </c>
      <c r="J112" s="12">
        <f t="shared" si="12"/>
        <v>7.839999999999999</v>
      </c>
      <c r="K112" s="17">
        <f t="shared" si="13"/>
        <v>88.375</v>
      </c>
      <c r="L112" s="17">
        <f t="shared" si="16"/>
        <v>80.535</v>
      </c>
      <c r="M112" s="18">
        <f t="shared" si="17"/>
        <v>0.0031310495749516036</v>
      </c>
      <c r="N112" s="85">
        <f t="shared" si="18"/>
        <v>1.8600000000000003</v>
      </c>
      <c r="O112">
        <f t="shared" si="19"/>
        <v>0.761488</v>
      </c>
      <c r="P112">
        <f t="shared" si="20"/>
        <v>49.49672</v>
      </c>
    </row>
    <row r="113" spans="2:16" ht="12.75">
      <c r="B113" s="16">
        <v>5.1</v>
      </c>
      <c r="C113" s="17">
        <v>0.99</v>
      </c>
      <c r="D113" s="13">
        <v>65</v>
      </c>
      <c r="E113" s="13">
        <v>-24.1</v>
      </c>
      <c r="F113" s="13">
        <v>0.88</v>
      </c>
      <c r="G113" s="17">
        <f t="shared" si="11"/>
        <v>0.983975</v>
      </c>
      <c r="H113" s="17">
        <f t="shared" si="14"/>
        <v>9.83975</v>
      </c>
      <c r="I113" s="12">
        <f t="shared" si="15"/>
        <v>6.565656565656566</v>
      </c>
      <c r="J113" s="12">
        <f t="shared" si="12"/>
        <v>8.329999999999997</v>
      </c>
      <c r="K113" s="17">
        <f t="shared" si="13"/>
        <v>89.25</v>
      </c>
      <c r="L113" s="17">
        <f t="shared" si="16"/>
        <v>80.92</v>
      </c>
      <c r="M113" s="18">
        <f t="shared" si="17"/>
        <v>-0.03624577384112437</v>
      </c>
      <c r="N113" s="85">
        <f t="shared" si="18"/>
        <v>-32.43</v>
      </c>
      <c r="O113">
        <f t="shared" si="19"/>
        <v>0.734056</v>
      </c>
      <c r="P113">
        <f t="shared" si="20"/>
        <v>47.713640000000005</v>
      </c>
    </row>
    <row r="114" spans="2:16" ht="12.75">
      <c r="B114" s="16">
        <v>5.15</v>
      </c>
      <c r="C114" s="17">
        <v>0.94</v>
      </c>
      <c r="D114" s="13">
        <v>66.2</v>
      </c>
      <c r="E114" s="13">
        <v>-64.9</v>
      </c>
      <c r="F114" s="13">
        <v>0.88</v>
      </c>
      <c r="G114" s="17">
        <f t="shared" si="11"/>
        <v>0.9237749999999999</v>
      </c>
      <c r="H114" s="17">
        <f t="shared" si="14"/>
        <v>9.237749999999998</v>
      </c>
      <c r="I114" s="12">
        <f t="shared" si="15"/>
        <v>7.042553191489363</v>
      </c>
      <c r="J114" s="12">
        <f t="shared" si="12"/>
        <v>8.820000000000004</v>
      </c>
      <c r="K114" s="17">
        <f t="shared" si="13"/>
        <v>90.125</v>
      </c>
      <c r="L114" s="17">
        <f t="shared" si="16"/>
        <v>81.30499999999999</v>
      </c>
      <c r="M114" s="18">
        <f t="shared" si="17"/>
        <v>-0.08843039644934927</v>
      </c>
      <c r="N114" s="85">
        <f t="shared" si="18"/>
        <v>-73.72000000000001</v>
      </c>
      <c r="O114">
        <f t="shared" si="19"/>
        <v>0.701024</v>
      </c>
      <c r="P114">
        <f t="shared" si="20"/>
        <v>46.4077888</v>
      </c>
    </row>
    <row r="115" spans="2:16" ht="12.75">
      <c r="B115" s="16">
        <v>5.2</v>
      </c>
      <c r="C115" s="17">
        <v>0.86</v>
      </c>
      <c r="D115" s="13">
        <v>60.6</v>
      </c>
      <c r="E115" s="13">
        <v>-66.3</v>
      </c>
      <c r="F115" s="13">
        <v>0.88</v>
      </c>
      <c r="G115" s="17">
        <f t="shared" si="11"/>
        <v>0.843425</v>
      </c>
      <c r="H115" s="17">
        <f t="shared" si="14"/>
        <v>8.43425</v>
      </c>
      <c r="I115" s="12">
        <f t="shared" si="15"/>
        <v>7.046511627906977</v>
      </c>
      <c r="J115" s="12">
        <f t="shared" si="12"/>
        <v>9.310000000000002</v>
      </c>
      <c r="K115" s="17">
        <f t="shared" si="13"/>
        <v>91</v>
      </c>
      <c r="L115" s="17">
        <f t="shared" si="16"/>
        <v>81.69</v>
      </c>
      <c r="M115" s="18">
        <f t="shared" si="17"/>
        <v>-0.10048842077283451</v>
      </c>
      <c r="N115" s="85">
        <f t="shared" si="18"/>
        <v>-75.61</v>
      </c>
      <c r="O115">
        <f t="shared" si="19"/>
        <v>0.699512</v>
      </c>
      <c r="P115">
        <f t="shared" si="20"/>
        <v>42.390427200000005</v>
      </c>
    </row>
    <row r="116" spans="2:16" ht="12.75">
      <c r="B116" s="16">
        <v>5.25</v>
      </c>
      <c r="C116" s="17">
        <v>0.72</v>
      </c>
      <c r="D116" s="13">
        <v>60.5</v>
      </c>
      <c r="E116" s="13">
        <v>-65.2</v>
      </c>
      <c r="F116" s="13">
        <v>0.88</v>
      </c>
      <c r="G116" s="17">
        <f t="shared" si="11"/>
        <v>0.7037</v>
      </c>
      <c r="H116" s="17">
        <f t="shared" si="14"/>
        <v>7.037</v>
      </c>
      <c r="I116" s="12">
        <f t="shared" si="15"/>
        <v>8.402777777777779</v>
      </c>
      <c r="J116" s="12">
        <f t="shared" si="12"/>
        <v>9.8</v>
      </c>
      <c r="K116" s="17">
        <f t="shared" si="13"/>
        <v>91.875</v>
      </c>
      <c r="L116" s="17">
        <f t="shared" si="16"/>
        <v>82.075</v>
      </c>
      <c r="M116" s="18">
        <f t="shared" si="17"/>
        <v>-0.1225840722428799</v>
      </c>
      <c r="N116" s="85">
        <f t="shared" si="18"/>
        <v>-75</v>
      </c>
      <c r="O116">
        <f t="shared" si="19"/>
        <v>0.7</v>
      </c>
      <c r="P116">
        <f t="shared" si="20"/>
        <v>42.349999999999994</v>
      </c>
    </row>
    <row r="117" spans="2:16" ht="12.75">
      <c r="B117" s="16">
        <v>5.3</v>
      </c>
      <c r="C117" s="17">
        <v>1.11</v>
      </c>
      <c r="D117" s="13">
        <v>61.6</v>
      </c>
      <c r="E117" s="13">
        <v>-66.7</v>
      </c>
      <c r="F117" s="13">
        <v>0.89</v>
      </c>
      <c r="G117" s="17">
        <f t="shared" si="11"/>
        <v>1.093325</v>
      </c>
      <c r="H117" s="17">
        <f t="shared" si="14"/>
        <v>10.933250000000001</v>
      </c>
      <c r="I117" s="12">
        <f t="shared" si="15"/>
        <v>5.549549549549549</v>
      </c>
      <c r="J117" s="12">
        <f t="shared" si="12"/>
        <v>10.29</v>
      </c>
      <c r="K117" s="17">
        <f t="shared" si="13"/>
        <v>92.75</v>
      </c>
      <c r="L117" s="17">
        <f t="shared" si="16"/>
        <v>82.46000000000001</v>
      </c>
      <c r="M117" s="18">
        <f t="shared" si="17"/>
        <v>-0.07694575619019065</v>
      </c>
      <c r="N117" s="85">
        <f t="shared" si="18"/>
        <v>-76.99000000000001</v>
      </c>
      <c r="O117">
        <f t="shared" si="19"/>
        <v>0.698408</v>
      </c>
      <c r="P117">
        <f t="shared" si="20"/>
        <v>43.0219328</v>
      </c>
    </row>
    <row r="118" spans="2:16" ht="12.75">
      <c r="B118" s="16">
        <v>5.35</v>
      </c>
      <c r="C118" s="17">
        <v>1.59</v>
      </c>
      <c r="D118" s="13">
        <v>71.1</v>
      </c>
      <c r="E118" s="13">
        <v>-69.6</v>
      </c>
      <c r="F118" s="13">
        <v>0.88</v>
      </c>
      <c r="G118" s="17">
        <f t="shared" si="11"/>
        <v>1.5726</v>
      </c>
      <c r="H118" s="17">
        <f t="shared" si="14"/>
        <v>15.725999999999999</v>
      </c>
      <c r="I118" s="12">
        <f t="shared" si="15"/>
        <v>4.471698113207546</v>
      </c>
      <c r="J118" s="12">
        <f t="shared" si="12"/>
        <v>10.779999999999998</v>
      </c>
      <c r="K118" s="17">
        <f t="shared" si="13"/>
        <v>93.625</v>
      </c>
      <c r="L118" s="17">
        <f t="shared" si="16"/>
        <v>82.845</v>
      </c>
      <c r="M118" s="18">
        <f t="shared" si="17"/>
        <v>-0.05434845078517216</v>
      </c>
      <c r="N118" s="85">
        <f t="shared" si="18"/>
        <v>-80.38</v>
      </c>
      <c r="O118">
        <f t="shared" si="19"/>
        <v>0.695696</v>
      </c>
      <c r="P118">
        <f t="shared" si="20"/>
        <v>49.463985599999994</v>
      </c>
    </row>
    <row r="119" spans="2:16" ht="12.75">
      <c r="B119" s="16">
        <v>5.4</v>
      </c>
      <c r="C119" s="17">
        <v>1.2</v>
      </c>
      <c r="D119" s="13">
        <v>62.5</v>
      </c>
      <c r="E119" s="13">
        <v>-57.9</v>
      </c>
      <c r="F119" s="13">
        <v>0.89</v>
      </c>
      <c r="G119" s="17">
        <f t="shared" si="11"/>
        <v>1.185525</v>
      </c>
      <c r="H119" s="17">
        <f t="shared" si="14"/>
        <v>11.85525</v>
      </c>
      <c r="I119" s="12">
        <f t="shared" si="15"/>
        <v>5.208333333333333</v>
      </c>
      <c r="J119" s="12">
        <f t="shared" si="12"/>
        <v>11.270000000000005</v>
      </c>
      <c r="K119" s="17">
        <f t="shared" si="13"/>
        <v>94.5</v>
      </c>
      <c r="L119" s="17">
        <f t="shared" si="16"/>
        <v>83.22999999999999</v>
      </c>
      <c r="M119" s="18">
        <f t="shared" si="17"/>
        <v>-0.06339909717925804</v>
      </c>
      <c r="N119" s="85">
        <f t="shared" si="18"/>
        <v>-69.17</v>
      </c>
      <c r="O119">
        <f t="shared" si="19"/>
        <v>0.704664</v>
      </c>
      <c r="P119">
        <f t="shared" si="20"/>
        <v>44.0415</v>
      </c>
    </row>
    <row r="120" spans="2:16" ht="12.75">
      <c r="B120" s="16">
        <v>5.45</v>
      </c>
      <c r="C120" s="17">
        <v>1</v>
      </c>
      <c r="D120" s="13">
        <v>61.2</v>
      </c>
      <c r="E120" s="13">
        <v>-67.3</v>
      </c>
      <c r="F120" s="13">
        <v>0.89</v>
      </c>
      <c r="G120" s="17">
        <f t="shared" si="11"/>
        <v>0.983175</v>
      </c>
      <c r="H120" s="17">
        <f t="shared" si="14"/>
        <v>9.83175</v>
      </c>
      <c r="I120" s="12">
        <f t="shared" si="15"/>
        <v>6.12</v>
      </c>
      <c r="J120" s="12">
        <f t="shared" si="12"/>
        <v>11.760000000000003</v>
      </c>
      <c r="K120" s="17">
        <f t="shared" si="13"/>
        <v>95.375</v>
      </c>
      <c r="L120" s="17">
        <f t="shared" si="16"/>
        <v>83.615</v>
      </c>
      <c r="M120" s="18">
        <f t="shared" si="17"/>
        <v>-0.08905158819553953</v>
      </c>
      <c r="N120" s="85">
        <f t="shared" si="18"/>
        <v>-79.06</v>
      </c>
      <c r="O120">
        <f t="shared" si="19"/>
        <v>0.696752</v>
      </c>
      <c r="P120">
        <f t="shared" si="20"/>
        <v>42.641222400000004</v>
      </c>
    </row>
    <row r="121" spans="2:16" ht="12.75">
      <c r="B121" s="16">
        <v>5.5</v>
      </c>
      <c r="C121" s="17">
        <v>0.88</v>
      </c>
      <c r="D121" s="13">
        <v>62.2</v>
      </c>
      <c r="E121" s="13">
        <v>-74.1</v>
      </c>
      <c r="F121" s="13">
        <v>0.89</v>
      </c>
      <c r="G121" s="17">
        <f t="shared" si="11"/>
        <v>0.861475</v>
      </c>
      <c r="H121" s="17">
        <f t="shared" si="14"/>
        <v>8.61475</v>
      </c>
      <c r="I121" s="12">
        <f t="shared" si="15"/>
        <v>7.068181818181818</v>
      </c>
      <c r="J121" s="12">
        <f t="shared" si="12"/>
        <v>12.25</v>
      </c>
      <c r="K121" s="17">
        <f t="shared" si="13"/>
        <v>96.25</v>
      </c>
      <c r="L121" s="17">
        <f t="shared" si="16"/>
        <v>84</v>
      </c>
      <c r="M121" s="18">
        <f t="shared" si="17"/>
        <v>-0.11284262798523309</v>
      </c>
      <c r="N121" s="85">
        <f t="shared" si="18"/>
        <v>-86.35</v>
      </c>
      <c r="O121">
        <f t="shared" si="19"/>
        <v>0.69092</v>
      </c>
      <c r="P121">
        <f t="shared" si="20"/>
        <v>42.975224</v>
      </c>
    </row>
    <row r="122" spans="2:16" ht="12.75">
      <c r="B122" s="16">
        <v>5.55</v>
      </c>
      <c r="C122" s="17">
        <v>1.23</v>
      </c>
      <c r="D122" s="13">
        <v>71</v>
      </c>
      <c r="E122" s="13">
        <v>-73.8</v>
      </c>
      <c r="F122" s="13">
        <v>0.89</v>
      </c>
      <c r="G122" s="17">
        <f t="shared" si="11"/>
        <v>1.21155</v>
      </c>
      <c r="H122" s="17">
        <f t="shared" si="14"/>
        <v>12.115499999999999</v>
      </c>
      <c r="I122" s="12">
        <f t="shared" si="15"/>
        <v>5.772357723577236</v>
      </c>
      <c r="J122" s="12">
        <f t="shared" si="12"/>
        <v>12.739999999999998</v>
      </c>
      <c r="K122" s="17">
        <f t="shared" si="13"/>
        <v>97.125</v>
      </c>
      <c r="L122" s="17">
        <f t="shared" si="16"/>
        <v>84.385</v>
      </c>
      <c r="M122" s="18">
        <f t="shared" si="17"/>
        <v>-0.07765439576463198</v>
      </c>
      <c r="N122" s="85">
        <f t="shared" si="18"/>
        <v>-86.53999999999999</v>
      </c>
      <c r="O122">
        <f t="shared" si="19"/>
        <v>0.690768</v>
      </c>
      <c r="P122">
        <f t="shared" si="20"/>
        <v>49.04452800000001</v>
      </c>
    </row>
    <row r="123" spans="2:16" ht="12.75">
      <c r="B123" s="16">
        <v>5.6</v>
      </c>
      <c r="C123" s="17">
        <v>1.09</v>
      </c>
      <c r="D123" s="13">
        <v>70.4</v>
      </c>
      <c r="E123" s="13">
        <v>-75.8</v>
      </c>
      <c r="F123" s="13">
        <v>0.9</v>
      </c>
      <c r="G123" s="17">
        <f t="shared" si="11"/>
        <v>1.07105</v>
      </c>
      <c r="H123" s="17">
        <f t="shared" si="14"/>
        <v>10.7105</v>
      </c>
      <c r="I123" s="12">
        <f t="shared" si="15"/>
        <v>6.458715596330276</v>
      </c>
      <c r="J123" s="12">
        <f t="shared" si="12"/>
        <v>13.229999999999997</v>
      </c>
      <c r="K123" s="17">
        <f t="shared" si="13"/>
        <v>98</v>
      </c>
      <c r="L123" s="17">
        <f t="shared" si="16"/>
        <v>84.77000000000001</v>
      </c>
      <c r="M123" s="18">
        <f t="shared" si="17"/>
        <v>-0.0914958121370947</v>
      </c>
      <c r="N123" s="85">
        <f t="shared" si="18"/>
        <v>-89.03</v>
      </c>
      <c r="O123">
        <f t="shared" si="19"/>
        <v>0.688776</v>
      </c>
      <c r="P123">
        <f t="shared" si="20"/>
        <v>48.48983040000001</v>
      </c>
    </row>
    <row r="124" spans="2:16" ht="12.75">
      <c r="B124" s="16">
        <v>5.65</v>
      </c>
      <c r="C124" s="17">
        <v>0.92</v>
      </c>
      <c r="D124" s="13">
        <v>63.2</v>
      </c>
      <c r="E124" s="13">
        <v>-68.3</v>
      </c>
      <c r="F124" s="13">
        <v>1.2</v>
      </c>
      <c r="G124" s="17">
        <f t="shared" si="11"/>
        <v>0.9029250000000001</v>
      </c>
      <c r="H124" s="17">
        <f t="shared" si="14"/>
        <v>9.029250000000001</v>
      </c>
      <c r="I124" s="12">
        <f t="shared" si="15"/>
        <v>6.869565217391304</v>
      </c>
      <c r="J124" s="12">
        <f t="shared" si="12"/>
        <v>13.720000000000004</v>
      </c>
      <c r="K124" s="17">
        <f t="shared" si="13"/>
        <v>98.875</v>
      </c>
      <c r="L124" s="17">
        <f t="shared" si="16"/>
        <v>85.155</v>
      </c>
      <c r="M124" s="18">
        <f t="shared" si="17"/>
        <v>-0.10200858155587338</v>
      </c>
      <c r="N124" s="85">
        <f t="shared" si="18"/>
        <v>-82.02</v>
      </c>
      <c r="O124">
        <f t="shared" si="19"/>
        <v>0.694384</v>
      </c>
      <c r="P124">
        <f t="shared" si="20"/>
        <v>43.8850688</v>
      </c>
    </row>
    <row r="125" spans="2:16" ht="12.75">
      <c r="B125" s="16">
        <v>5.7</v>
      </c>
      <c r="C125" s="17">
        <v>0.83</v>
      </c>
      <c r="D125" s="13">
        <v>62.7</v>
      </c>
      <c r="E125" s="13">
        <v>-72.5</v>
      </c>
      <c r="F125" s="13">
        <v>1.2</v>
      </c>
      <c r="G125" s="17">
        <f t="shared" si="11"/>
        <v>0.811875</v>
      </c>
      <c r="H125" s="17">
        <f t="shared" si="14"/>
        <v>8.11875</v>
      </c>
      <c r="I125" s="12">
        <f t="shared" si="15"/>
        <v>7.554216867469881</v>
      </c>
      <c r="J125" s="12">
        <f t="shared" si="12"/>
        <v>14.210000000000003</v>
      </c>
      <c r="K125" s="17">
        <f t="shared" si="13"/>
        <v>99.75</v>
      </c>
      <c r="L125" s="17">
        <f t="shared" si="16"/>
        <v>85.53999999999999</v>
      </c>
      <c r="M125" s="18">
        <f t="shared" si="17"/>
        <v>-0.12176233105143058</v>
      </c>
      <c r="N125" s="85">
        <f t="shared" si="18"/>
        <v>-86.71000000000001</v>
      </c>
      <c r="O125">
        <f t="shared" si="19"/>
        <v>0.690632</v>
      </c>
      <c r="P125">
        <f t="shared" si="20"/>
        <v>43.3026264</v>
      </c>
    </row>
    <row r="126" spans="2:16" ht="12.75">
      <c r="B126" s="16">
        <v>5.75</v>
      </c>
      <c r="C126" s="17">
        <v>1.03</v>
      </c>
      <c r="D126" s="13">
        <v>63.4</v>
      </c>
      <c r="E126" s="13">
        <v>-74.1</v>
      </c>
      <c r="F126" s="13">
        <v>1.2</v>
      </c>
      <c r="G126" s="17">
        <f t="shared" si="11"/>
        <v>1.0114750000000001</v>
      </c>
      <c r="H126" s="17">
        <f t="shared" si="14"/>
        <v>10.11475</v>
      </c>
      <c r="I126" s="12">
        <f t="shared" si="15"/>
        <v>6.155339805825242</v>
      </c>
      <c r="J126" s="12">
        <f t="shared" si="12"/>
        <v>14.700000000000001</v>
      </c>
      <c r="K126" s="17">
        <f t="shared" si="13"/>
        <v>100.625</v>
      </c>
      <c r="L126" s="17">
        <f t="shared" si="16"/>
        <v>85.925</v>
      </c>
      <c r="M126" s="18">
        <f t="shared" si="17"/>
        <v>-0.09749135422956577</v>
      </c>
      <c r="N126" s="85">
        <f t="shared" si="18"/>
        <v>-88.8</v>
      </c>
      <c r="O126">
        <f t="shared" si="19"/>
        <v>0.68896</v>
      </c>
      <c r="P126">
        <f t="shared" si="20"/>
        <v>43.680064</v>
      </c>
    </row>
    <row r="127" spans="2:16" ht="12.75">
      <c r="B127" s="16">
        <v>5.8</v>
      </c>
      <c r="C127" s="17">
        <v>1.32</v>
      </c>
      <c r="D127" s="13">
        <v>66.9</v>
      </c>
      <c r="E127" s="13">
        <v>-76.8</v>
      </c>
      <c r="F127" s="13">
        <v>1.21</v>
      </c>
      <c r="G127" s="17">
        <f t="shared" si="11"/>
        <v>1.3008</v>
      </c>
      <c r="H127" s="17">
        <f t="shared" si="14"/>
        <v>13.008</v>
      </c>
      <c r="I127" s="12">
        <f t="shared" si="15"/>
        <v>5.068181818181818</v>
      </c>
      <c r="J127" s="12">
        <f t="shared" si="12"/>
        <v>15.19</v>
      </c>
      <c r="K127" s="17">
        <f t="shared" si="13"/>
        <v>101.5</v>
      </c>
      <c r="L127" s="17">
        <f t="shared" si="16"/>
        <v>86.31</v>
      </c>
      <c r="M127" s="18">
        <f t="shared" si="17"/>
        <v>-0.07670307679479696</v>
      </c>
      <c r="N127" s="85">
        <f t="shared" si="18"/>
        <v>-91.99</v>
      </c>
      <c r="O127">
        <f t="shared" si="19"/>
        <v>0.686408</v>
      </c>
      <c r="P127">
        <f t="shared" si="20"/>
        <v>45.920695200000004</v>
      </c>
    </row>
    <row r="128" spans="2:16" ht="12.75">
      <c r="B128" s="16">
        <v>5.85</v>
      </c>
      <c r="C128" s="17">
        <v>1.21</v>
      </c>
      <c r="D128" s="13">
        <v>69.8</v>
      </c>
      <c r="E128" s="13">
        <v>-79.8</v>
      </c>
      <c r="F128" s="13">
        <v>1.21</v>
      </c>
      <c r="G128" s="17">
        <f t="shared" si="11"/>
        <v>1.19005</v>
      </c>
      <c r="H128" s="17">
        <f t="shared" si="14"/>
        <v>11.900500000000001</v>
      </c>
      <c r="I128" s="12">
        <f t="shared" si="15"/>
        <v>5.768595041322314</v>
      </c>
      <c r="J128" s="12">
        <f t="shared" si="12"/>
        <v>15.679999999999998</v>
      </c>
      <c r="K128" s="17">
        <f t="shared" si="13"/>
        <v>102.375</v>
      </c>
      <c r="L128" s="17">
        <f t="shared" si="16"/>
        <v>86.69500000000001</v>
      </c>
      <c r="M128" s="18">
        <f t="shared" si="17"/>
        <v>-0.08778357505688739</v>
      </c>
      <c r="N128" s="85">
        <f t="shared" si="18"/>
        <v>-95.47999999999999</v>
      </c>
      <c r="O128">
        <f t="shared" si="19"/>
        <v>0.683616</v>
      </c>
      <c r="P128">
        <f t="shared" si="20"/>
        <v>47.7163968</v>
      </c>
    </row>
    <row r="129" spans="2:16" ht="12.75">
      <c r="B129" s="16">
        <v>5.9</v>
      </c>
      <c r="C129" s="17">
        <v>0.92</v>
      </c>
      <c r="D129" s="13">
        <v>74.7</v>
      </c>
      <c r="E129" s="13">
        <v>-82.6</v>
      </c>
      <c r="F129" s="13">
        <v>1.39</v>
      </c>
      <c r="G129" s="17">
        <f t="shared" si="11"/>
        <v>0.8993500000000001</v>
      </c>
      <c r="H129" s="17">
        <f t="shared" si="14"/>
        <v>8.993500000000001</v>
      </c>
      <c r="I129" s="12">
        <f t="shared" si="15"/>
        <v>8.119565217391303</v>
      </c>
      <c r="J129" s="12">
        <f t="shared" si="12"/>
        <v>16.170000000000005</v>
      </c>
      <c r="K129" s="17">
        <f t="shared" si="13"/>
        <v>103.25</v>
      </c>
      <c r="L129" s="17">
        <f t="shared" si="16"/>
        <v>87.08</v>
      </c>
      <c r="M129" s="18">
        <f t="shared" si="17"/>
        <v>-0.12406732822509732</v>
      </c>
      <c r="N129" s="85">
        <f t="shared" si="18"/>
        <v>-98.77</v>
      </c>
      <c r="O129">
        <f t="shared" si="19"/>
        <v>0.680984</v>
      </c>
      <c r="P129">
        <f t="shared" si="20"/>
        <v>50.8695048</v>
      </c>
    </row>
    <row r="130" spans="2:16" ht="12.75">
      <c r="B130" s="16">
        <v>5.95</v>
      </c>
      <c r="C130" s="17">
        <v>0.75</v>
      </c>
      <c r="D130" s="13">
        <v>75.4</v>
      </c>
      <c r="E130" s="13">
        <v>-82.4</v>
      </c>
      <c r="F130" s="13">
        <v>1.39</v>
      </c>
      <c r="G130" s="17">
        <f t="shared" si="11"/>
        <v>0.7294</v>
      </c>
      <c r="H130" s="17">
        <f t="shared" si="14"/>
        <v>7.2940000000000005</v>
      </c>
      <c r="I130" s="12">
        <f t="shared" si="15"/>
        <v>10.053333333333335</v>
      </c>
      <c r="J130" s="12">
        <f t="shared" si="12"/>
        <v>16.660000000000004</v>
      </c>
      <c r="K130" s="17">
        <f t="shared" si="13"/>
        <v>104.125</v>
      </c>
      <c r="L130" s="17">
        <f t="shared" si="16"/>
        <v>87.465</v>
      </c>
      <c r="M130" s="18">
        <f t="shared" si="17"/>
        <v>-0.1584262924313302</v>
      </c>
      <c r="N130" s="85">
        <f t="shared" si="18"/>
        <v>-99.06</v>
      </c>
      <c r="O130">
        <f t="shared" si="19"/>
        <v>0.680752</v>
      </c>
      <c r="P130">
        <f t="shared" si="20"/>
        <v>51.32870080000001</v>
      </c>
    </row>
    <row r="131" spans="2:16" ht="12.75">
      <c r="B131" s="16">
        <v>6</v>
      </c>
      <c r="C131" s="17">
        <v>0.69</v>
      </c>
      <c r="D131" s="13">
        <v>72.4</v>
      </c>
      <c r="E131" s="13">
        <v>-82.4</v>
      </c>
      <c r="F131" s="13">
        <v>1.4</v>
      </c>
      <c r="G131" s="17">
        <f t="shared" si="11"/>
        <v>0.6694</v>
      </c>
      <c r="H131" s="17">
        <f t="shared" si="14"/>
        <v>6.694</v>
      </c>
      <c r="I131" s="12">
        <f t="shared" si="15"/>
        <v>10.492753623188408</v>
      </c>
      <c r="J131" s="12">
        <f t="shared" si="12"/>
        <v>17.150000000000002</v>
      </c>
      <c r="K131" s="17">
        <f t="shared" si="13"/>
        <v>105</v>
      </c>
      <c r="L131" s="17">
        <f t="shared" si="16"/>
        <v>87.85</v>
      </c>
      <c r="M131" s="18">
        <f t="shared" si="17"/>
        <v>-0.1763819985825656</v>
      </c>
      <c r="N131" s="85">
        <f t="shared" si="18"/>
        <v>-99.55000000000001</v>
      </c>
      <c r="O131">
        <f t="shared" si="19"/>
        <v>0.68036</v>
      </c>
      <c r="P131">
        <f t="shared" si="20"/>
        <v>49.258064000000005</v>
      </c>
    </row>
    <row r="132" spans="2:16" ht="12.75">
      <c r="B132" s="16">
        <v>6.05</v>
      </c>
      <c r="C132" s="17">
        <v>0.71</v>
      </c>
      <c r="D132" s="13">
        <v>69.3</v>
      </c>
      <c r="E132" s="13">
        <v>-20.1</v>
      </c>
      <c r="F132" s="13">
        <v>1.4</v>
      </c>
      <c r="G132" s="17">
        <f t="shared" si="11"/>
        <v>0.704975</v>
      </c>
      <c r="H132" s="17">
        <f t="shared" si="14"/>
        <v>7.04975</v>
      </c>
      <c r="I132" s="12">
        <f t="shared" si="15"/>
        <v>9.76056338028169</v>
      </c>
      <c r="J132" s="12">
        <f t="shared" si="12"/>
        <v>17.64</v>
      </c>
      <c r="K132" s="17">
        <f t="shared" si="13"/>
        <v>105.875</v>
      </c>
      <c r="L132" s="17">
        <f t="shared" si="16"/>
        <v>88.235</v>
      </c>
      <c r="M132" s="18">
        <f t="shared" si="17"/>
        <v>-0.0629944917376064</v>
      </c>
      <c r="N132" s="85">
        <f t="shared" si="18"/>
        <v>-37.74</v>
      </c>
      <c r="O132">
        <f t="shared" si="19"/>
        <v>0.729808</v>
      </c>
      <c r="P132">
        <f t="shared" si="20"/>
        <v>50.575694399999996</v>
      </c>
    </row>
    <row r="133" spans="2:16" ht="12.75">
      <c r="B133" s="16">
        <v>6.1</v>
      </c>
      <c r="C133" s="17">
        <v>0.73</v>
      </c>
      <c r="D133" s="13">
        <v>69.4</v>
      </c>
      <c r="E133" s="13">
        <v>-29.8</v>
      </c>
      <c r="F133" s="13">
        <v>1.4</v>
      </c>
      <c r="G133" s="17">
        <f t="shared" si="11"/>
        <v>0.72255</v>
      </c>
      <c r="H133" s="17">
        <f t="shared" si="14"/>
        <v>7.2255</v>
      </c>
      <c r="I133" s="12">
        <f t="shared" si="15"/>
        <v>9.506849315068495</v>
      </c>
      <c r="J133" s="12">
        <f t="shared" si="12"/>
        <v>18.13</v>
      </c>
      <c r="K133" s="17">
        <f t="shared" si="13"/>
        <v>106.75</v>
      </c>
      <c r="L133" s="17">
        <f t="shared" si="16"/>
        <v>88.62</v>
      </c>
      <c r="M133" s="18">
        <f t="shared" si="17"/>
        <v>-0.07783371224423513</v>
      </c>
      <c r="N133" s="85">
        <f t="shared" si="18"/>
        <v>-47.93</v>
      </c>
      <c r="O133">
        <f t="shared" si="19"/>
        <v>0.721656</v>
      </c>
      <c r="P133">
        <f t="shared" si="20"/>
        <v>50.0829264</v>
      </c>
    </row>
    <row r="134" spans="2:16" ht="12.75">
      <c r="B134" s="16">
        <v>6.15</v>
      </c>
      <c r="C134" s="17">
        <v>0.69</v>
      </c>
      <c r="D134" s="13">
        <v>71.4</v>
      </c>
      <c r="E134" s="13">
        <v>-37.2</v>
      </c>
      <c r="F134" s="13">
        <v>1.44</v>
      </c>
      <c r="G134" s="17">
        <f t="shared" si="11"/>
        <v>0.6807</v>
      </c>
      <c r="H134" s="17">
        <f t="shared" si="14"/>
        <v>6.8069999999999995</v>
      </c>
      <c r="I134" s="12">
        <f t="shared" si="15"/>
        <v>10.347826086956523</v>
      </c>
      <c r="J134" s="12">
        <f t="shared" si="12"/>
        <v>18.620000000000005</v>
      </c>
      <c r="K134" s="17">
        <f t="shared" si="13"/>
        <v>107.625</v>
      </c>
      <c r="L134" s="17">
        <f t="shared" si="16"/>
        <v>89.005</v>
      </c>
      <c r="M134" s="18">
        <f t="shared" si="17"/>
        <v>-0.09740435370588495</v>
      </c>
      <c r="N134" s="85">
        <f t="shared" si="18"/>
        <v>-55.82000000000001</v>
      </c>
      <c r="O134">
        <f t="shared" si="19"/>
        <v>0.715344</v>
      </c>
      <c r="P134">
        <f t="shared" si="20"/>
        <v>51.0755616</v>
      </c>
    </row>
    <row r="135" spans="2:16" ht="12.75">
      <c r="B135" s="16">
        <v>6.2</v>
      </c>
      <c r="C135" s="17">
        <v>0.69</v>
      </c>
      <c r="D135" s="13">
        <v>72.5</v>
      </c>
      <c r="E135" s="13">
        <v>-45.9</v>
      </c>
      <c r="F135" s="13">
        <v>1.46</v>
      </c>
      <c r="G135" s="17">
        <f t="shared" si="11"/>
        <v>0.6785249999999999</v>
      </c>
      <c r="H135" s="17">
        <f t="shared" si="14"/>
        <v>6.78525</v>
      </c>
      <c r="I135" s="12">
        <f t="shared" si="15"/>
        <v>10.507246376811596</v>
      </c>
      <c r="J135" s="12">
        <f t="shared" si="12"/>
        <v>19.110000000000003</v>
      </c>
      <c r="K135" s="17">
        <f t="shared" si="13"/>
        <v>108.5</v>
      </c>
      <c r="L135" s="17">
        <f t="shared" si="16"/>
        <v>89.39</v>
      </c>
      <c r="M135" s="18">
        <f t="shared" si="17"/>
        <v>-0.11404762948993466</v>
      </c>
      <c r="N135" s="85">
        <f t="shared" si="18"/>
        <v>-65.01</v>
      </c>
      <c r="O135">
        <f t="shared" si="19"/>
        <v>0.707992</v>
      </c>
      <c r="P135">
        <f t="shared" si="20"/>
        <v>51.32942</v>
      </c>
    </row>
    <row r="136" spans="2:16" ht="12.75">
      <c r="B136" s="16">
        <v>6.25</v>
      </c>
      <c r="C136" s="17">
        <v>0.68</v>
      </c>
      <c r="D136" s="13">
        <v>72</v>
      </c>
      <c r="E136" s="13">
        <v>-49.3</v>
      </c>
      <c r="F136" s="13">
        <v>1.47</v>
      </c>
      <c r="G136" s="17">
        <f t="shared" si="11"/>
        <v>0.667675</v>
      </c>
      <c r="H136" s="17">
        <f t="shared" si="14"/>
        <v>6.67675</v>
      </c>
      <c r="I136" s="12">
        <f t="shared" si="15"/>
        <v>10.588235294117647</v>
      </c>
      <c r="J136" s="12">
        <f t="shared" si="12"/>
        <v>19.6</v>
      </c>
      <c r="K136" s="17">
        <f t="shared" si="13"/>
        <v>109.375</v>
      </c>
      <c r="L136" s="17">
        <f t="shared" si="16"/>
        <v>89.775</v>
      </c>
      <c r="M136" s="18">
        <f t="shared" si="17"/>
        <v>-0.12341035285688698</v>
      </c>
      <c r="N136" s="85">
        <f t="shared" si="18"/>
        <v>-68.9</v>
      </c>
      <c r="O136">
        <f t="shared" si="19"/>
        <v>0.70488</v>
      </c>
      <c r="P136">
        <f t="shared" si="20"/>
        <v>50.75136</v>
      </c>
    </row>
    <row r="137" spans="2:16" ht="12.75">
      <c r="B137" s="16">
        <v>6.3</v>
      </c>
      <c r="C137" s="17">
        <v>0.69</v>
      </c>
      <c r="D137" s="13">
        <v>79.2</v>
      </c>
      <c r="E137" s="13">
        <v>-52.4</v>
      </c>
      <c r="F137" s="13">
        <v>1.47</v>
      </c>
      <c r="G137" s="17">
        <f t="shared" si="11"/>
        <v>0.6769</v>
      </c>
      <c r="H137" s="17">
        <f t="shared" si="14"/>
        <v>6.768999999999999</v>
      </c>
      <c r="I137" s="12">
        <f t="shared" si="15"/>
        <v>11.478260869565219</v>
      </c>
      <c r="J137" s="12">
        <f t="shared" si="12"/>
        <v>20.09</v>
      </c>
      <c r="K137" s="17">
        <f t="shared" si="13"/>
        <v>110.25</v>
      </c>
      <c r="L137" s="17">
        <f t="shared" si="16"/>
        <v>90.16</v>
      </c>
      <c r="M137" s="18">
        <f t="shared" si="17"/>
        <v>-0.12792729197917585</v>
      </c>
      <c r="N137" s="85">
        <f t="shared" si="18"/>
        <v>-72.49</v>
      </c>
      <c r="O137">
        <f t="shared" si="19"/>
        <v>0.702008</v>
      </c>
      <c r="P137">
        <f t="shared" si="20"/>
        <v>55.5990336</v>
      </c>
    </row>
    <row r="138" spans="2:16" ht="12.75">
      <c r="B138" s="16">
        <v>6.35</v>
      </c>
      <c r="C138" s="17">
        <v>0.74</v>
      </c>
      <c r="D138" s="13">
        <v>71</v>
      </c>
      <c r="E138" s="13">
        <v>-52</v>
      </c>
      <c r="F138" s="13">
        <v>1.47</v>
      </c>
      <c r="G138" s="17">
        <f t="shared" si="11"/>
        <v>0.727</v>
      </c>
      <c r="H138" s="17">
        <f t="shared" si="14"/>
        <v>7.27</v>
      </c>
      <c r="I138" s="12">
        <f t="shared" si="15"/>
        <v>9.594594594594595</v>
      </c>
      <c r="J138" s="12">
        <f t="shared" si="12"/>
        <v>20.58</v>
      </c>
      <c r="K138" s="17">
        <f t="shared" si="13"/>
        <v>111.125</v>
      </c>
      <c r="L138" s="17">
        <f t="shared" si="16"/>
        <v>90.545</v>
      </c>
      <c r="M138" s="18">
        <f t="shared" si="17"/>
        <v>-0.11784858940531763</v>
      </c>
      <c r="N138" s="85">
        <f t="shared" si="18"/>
        <v>-72.58</v>
      </c>
      <c r="O138">
        <f t="shared" si="19"/>
        <v>0.701936</v>
      </c>
      <c r="P138">
        <f t="shared" si="20"/>
        <v>49.837456</v>
      </c>
    </row>
    <row r="139" spans="2:16" ht="12.75">
      <c r="B139" s="16">
        <v>6.4</v>
      </c>
      <c r="C139" s="17">
        <v>0.72</v>
      </c>
      <c r="D139" s="13">
        <v>77.1</v>
      </c>
      <c r="E139" s="13">
        <v>-55.9</v>
      </c>
      <c r="F139" s="13">
        <v>1.47</v>
      </c>
      <c r="G139" s="17">
        <f t="shared" si="11"/>
        <v>0.706025</v>
      </c>
      <c r="H139" s="17">
        <f t="shared" si="14"/>
        <v>7.06025</v>
      </c>
      <c r="I139" s="12">
        <f t="shared" si="15"/>
        <v>10.708333333333334</v>
      </c>
      <c r="J139" s="12">
        <f t="shared" si="12"/>
        <v>21.070000000000004</v>
      </c>
      <c r="K139" s="17">
        <f t="shared" si="13"/>
        <v>112</v>
      </c>
      <c r="L139" s="17">
        <f t="shared" si="16"/>
        <v>90.92999999999999</v>
      </c>
      <c r="M139" s="18">
        <f t="shared" si="17"/>
        <v>-0.12957367114178697</v>
      </c>
      <c r="N139" s="85">
        <f t="shared" si="18"/>
        <v>-76.97</v>
      </c>
      <c r="O139">
        <f t="shared" si="19"/>
        <v>0.698424</v>
      </c>
      <c r="P139">
        <f t="shared" si="20"/>
        <v>53.8484904</v>
      </c>
    </row>
    <row r="140" spans="2:16" ht="12.75">
      <c r="B140" s="16">
        <v>6.45</v>
      </c>
      <c r="C140" s="17">
        <v>1.1</v>
      </c>
      <c r="D140" s="13">
        <v>75.6</v>
      </c>
      <c r="E140" s="13">
        <v>-56.8</v>
      </c>
      <c r="F140" s="13">
        <v>1.48</v>
      </c>
      <c r="G140" s="17">
        <f aca="true" t="shared" si="21" ref="G140:G203">C140+((E140*(1-$C$8))/1000)</f>
        <v>1.0858</v>
      </c>
      <c r="H140" s="17">
        <f t="shared" si="14"/>
        <v>10.858</v>
      </c>
      <c r="I140" s="12">
        <f t="shared" si="15"/>
        <v>6.872727272727272</v>
      </c>
      <c r="J140" s="12">
        <f aca="true" t="shared" si="22" ref="J140:J203">IF(B140&lt;$F$8,0,(B140-$F$8)*9.8)</f>
        <v>21.560000000000002</v>
      </c>
      <c r="K140" s="17">
        <f aca="true" t="shared" si="23" ref="K140:K203">$I$8*B140</f>
        <v>112.875</v>
      </c>
      <c r="L140" s="17">
        <f t="shared" si="16"/>
        <v>91.315</v>
      </c>
      <c r="M140" s="18">
        <f t="shared" si="17"/>
        <v>-0.08054063776755659</v>
      </c>
      <c r="N140" s="85">
        <f t="shared" si="18"/>
        <v>-78.36</v>
      </c>
      <c r="O140">
        <f t="shared" si="19"/>
        <v>0.697312</v>
      </c>
      <c r="P140">
        <f t="shared" si="20"/>
        <v>52.7167872</v>
      </c>
    </row>
    <row r="141" spans="2:16" ht="12.75">
      <c r="B141" s="16">
        <v>6.5</v>
      </c>
      <c r="C141" s="17">
        <v>1.34</v>
      </c>
      <c r="D141" s="13">
        <v>77.5</v>
      </c>
      <c r="E141" s="13">
        <v>-65.5</v>
      </c>
      <c r="F141" s="13">
        <v>1.48</v>
      </c>
      <c r="G141" s="17">
        <f t="shared" si="21"/>
        <v>1.323625</v>
      </c>
      <c r="H141" s="17">
        <f aca="true" t="shared" si="24" ref="H141:H204">G141*10</f>
        <v>13.23625</v>
      </c>
      <c r="I141" s="12">
        <f aca="true" t="shared" si="25" ref="I141:I204">D141/(C141*10)</f>
        <v>5.7835820895522385</v>
      </c>
      <c r="J141" s="12">
        <f t="shared" si="22"/>
        <v>22.05</v>
      </c>
      <c r="K141" s="17">
        <f t="shared" si="23"/>
        <v>113.75</v>
      </c>
      <c r="L141" s="17">
        <f aca="true" t="shared" si="26" ref="L141:L204">K141-J141</f>
        <v>91.7</v>
      </c>
      <c r="M141" s="18">
        <f aca="true" t="shared" si="27" ref="M141:M204">(E141-J141)/((G141*1000)-K141)</f>
        <v>-0.07236284740159107</v>
      </c>
      <c r="N141" s="85">
        <f aca="true" t="shared" si="28" ref="N141:N204">+E141-J141</f>
        <v>-87.55</v>
      </c>
      <c r="O141">
        <f aca="true" t="shared" si="29" ref="O141:O204">IF(N141&lt;300,+N141/1250+0.76,+N141/200-0.5)</f>
        <v>0.68996</v>
      </c>
      <c r="P141">
        <f aca="true" t="shared" si="30" ref="P141:P204">+O141*D141</f>
        <v>53.4719</v>
      </c>
    </row>
    <row r="142" spans="2:16" ht="12.75">
      <c r="B142" s="16">
        <v>6.55</v>
      </c>
      <c r="C142" s="17">
        <v>1.11</v>
      </c>
      <c r="D142" s="13">
        <v>74.4</v>
      </c>
      <c r="E142" s="13">
        <v>-66.4</v>
      </c>
      <c r="F142" s="13">
        <v>1.48</v>
      </c>
      <c r="G142" s="17">
        <f t="shared" si="21"/>
        <v>1.0934000000000001</v>
      </c>
      <c r="H142" s="17">
        <f t="shared" si="24"/>
        <v>10.934000000000001</v>
      </c>
      <c r="I142" s="12">
        <f t="shared" si="25"/>
        <v>6.702702702702703</v>
      </c>
      <c r="J142" s="12">
        <f t="shared" si="22"/>
        <v>22.54</v>
      </c>
      <c r="K142" s="17">
        <f t="shared" si="23"/>
        <v>114.625</v>
      </c>
      <c r="L142" s="17">
        <f t="shared" si="26"/>
        <v>92.08500000000001</v>
      </c>
      <c r="M142" s="18">
        <f t="shared" si="27"/>
        <v>-0.09086868790069218</v>
      </c>
      <c r="N142" s="85">
        <f t="shared" si="28"/>
        <v>-88.94</v>
      </c>
      <c r="O142">
        <f t="shared" si="29"/>
        <v>0.688848</v>
      </c>
      <c r="P142">
        <f t="shared" si="30"/>
        <v>51.25029120000001</v>
      </c>
    </row>
    <row r="143" spans="2:16" ht="12.75">
      <c r="B143" s="16">
        <v>6.6</v>
      </c>
      <c r="C143" s="17">
        <v>0.95</v>
      </c>
      <c r="D143" s="13">
        <v>73.6</v>
      </c>
      <c r="E143" s="13">
        <v>-72.8</v>
      </c>
      <c r="F143" s="13">
        <v>1.48</v>
      </c>
      <c r="G143" s="17">
        <f t="shared" si="21"/>
        <v>0.9318</v>
      </c>
      <c r="H143" s="17">
        <f t="shared" si="24"/>
        <v>9.318</v>
      </c>
      <c r="I143" s="12">
        <f t="shared" si="25"/>
        <v>7.747368421052631</v>
      </c>
      <c r="J143" s="12">
        <f t="shared" si="22"/>
        <v>23.029999999999998</v>
      </c>
      <c r="K143" s="17">
        <f t="shared" si="23"/>
        <v>115.5</v>
      </c>
      <c r="L143" s="17">
        <f t="shared" si="26"/>
        <v>92.47</v>
      </c>
      <c r="M143" s="18">
        <f t="shared" si="27"/>
        <v>-0.11739556535587407</v>
      </c>
      <c r="N143" s="85">
        <f t="shared" si="28"/>
        <v>-95.83</v>
      </c>
      <c r="O143">
        <f t="shared" si="29"/>
        <v>0.683336</v>
      </c>
      <c r="P143">
        <f t="shared" si="30"/>
        <v>50.2935296</v>
      </c>
    </row>
    <row r="144" spans="2:16" ht="12.75">
      <c r="B144" s="16">
        <v>6.65</v>
      </c>
      <c r="C144" s="17">
        <v>0.97</v>
      </c>
      <c r="D144" s="13">
        <v>73.5</v>
      </c>
      <c r="E144" s="13">
        <v>-74.6</v>
      </c>
      <c r="F144" s="13">
        <v>1.48</v>
      </c>
      <c r="G144" s="17">
        <f t="shared" si="21"/>
        <v>0.9513499999999999</v>
      </c>
      <c r="H144" s="17">
        <f t="shared" si="24"/>
        <v>9.513499999999999</v>
      </c>
      <c r="I144" s="12">
        <f t="shared" si="25"/>
        <v>7.577319587628867</v>
      </c>
      <c r="J144" s="12">
        <f t="shared" si="22"/>
        <v>23.520000000000007</v>
      </c>
      <c r="K144" s="17">
        <f t="shared" si="23"/>
        <v>116.375</v>
      </c>
      <c r="L144" s="17">
        <f t="shared" si="26"/>
        <v>92.85499999999999</v>
      </c>
      <c r="M144" s="18">
        <f t="shared" si="27"/>
        <v>-0.11751250037426272</v>
      </c>
      <c r="N144" s="85">
        <f t="shared" si="28"/>
        <v>-98.12</v>
      </c>
      <c r="O144">
        <f t="shared" si="29"/>
        <v>0.681504</v>
      </c>
      <c r="P144">
        <f t="shared" si="30"/>
        <v>50.090544</v>
      </c>
    </row>
    <row r="145" spans="2:16" ht="12.75">
      <c r="B145" s="16">
        <v>6.7</v>
      </c>
      <c r="C145" s="17">
        <v>0.99</v>
      </c>
      <c r="D145" s="13">
        <v>75.9</v>
      </c>
      <c r="E145" s="13">
        <v>-77</v>
      </c>
      <c r="F145" s="13">
        <v>1.49</v>
      </c>
      <c r="G145" s="17">
        <f t="shared" si="21"/>
        <v>0.97075</v>
      </c>
      <c r="H145" s="17">
        <f t="shared" si="24"/>
        <v>9.7075</v>
      </c>
      <c r="I145" s="12">
        <f t="shared" si="25"/>
        <v>7.666666666666667</v>
      </c>
      <c r="J145" s="12">
        <f t="shared" si="22"/>
        <v>24.010000000000005</v>
      </c>
      <c r="K145" s="17">
        <f t="shared" si="23"/>
        <v>117.25</v>
      </c>
      <c r="L145" s="17">
        <f t="shared" si="26"/>
        <v>93.24</v>
      </c>
      <c r="M145" s="18">
        <f t="shared" si="27"/>
        <v>-0.11834797891036908</v>
      </c>
      <c r="N145" s="85">
        <f t="shared" si="28"/>
        <v>-101.01</v>
      </c>
      <c r="O145">
        <f t="shared" si="29"/>
        <v>0.679192</v>
      </c>
      <c r="P145">
        <f t="shared" si="30"/>
        <v>51.55067280000001</v>
      </c>
    </row>
    <row r="146" spans="2:16" ht="12.75">
      <c r="B146" s="16">
        <v>6.75</v>
      </c>
      <c r="C146" s="17">
        <v>1.02</v>
      </c>
      <c r="D146" s="13">
        <v>78.4</v>
      </c>
      <c r="E146" s="13">
        <v>-79</v>
      </c>
      <c r="F146" s="13">
        <v>1.83</v>
      </c>
      <c r="G146" s="17">
        <f t="shared" si="21"/>
        <v>1.00025</v>
      </c>
      <c r="H146" s="17">
        <f t="shared" si="24"/>
        <v>10.002500000000001</v>
      </c>
      <c r="I146" s="12">
        <f t="shared" si="25"/>
        <v>7.686274509803923</v>
      </c>
      <c r="J146" s="12">
        <f t="shared" si="22"/>
        <v>24.5</v>
      </c>
      <c r="K146" s="17">
        <f t="shared" si="23"/>
        <v>118.125</v>
      </c>
      <c r="L146" s="17">
        <f t="shared" si="26"/>
        <v>93.625</v>
      </c>
      <c r="M146" s="18">
        <f t="shared" si="27"/>
        <v>-0.11733031033016861</v>
      </c>
      <c r="N146" s="85">
        <f t="shared" si="28"/>
        <v>-103.5</v>
      </c>
      <c r="O146">
        <f t="shared" si="29"/>
        <v>0.6772</v>
      </c>
      <c r="P146">
        <f t="shared" si="30"/>
        <v>53.09248000000001</v>
      </c>
    </row>
    <row r="147" spans="2:16" ht="12.75">
      <c r="B147" s="16">
        <v>6.8</v>
      </c>
      <c r="C147" s="17">
        <v>1.04</v>
      </c>
      <c r="D147" s="13">
        <v>82.7</v>
      </c>
      <c r="E147" s="13">
        <v>-80.3</v>
      </c>
      <c r="F147" s="13">
        <v>1.89</v>
      </c>
      <c r="G147" s="17">
        <f t="shared" si="21"/>
        <v>1.019925</v>
      </c>
      <c r="H147" s="17">
        <f t="shared" si="24"/>
        <v>10.19925</v>
      </c>
      <c r="I147" s="12">
        <f t="shared" si="25"/>
        <v>7.951923076923077</v>
      </c>
      <c r="J147" s="12">
        <f t="shared" si="22"/>
        <v>24.99</v>
      </c>
      <c r="K147" s="17">
        <f t="shared" si="23"/>
        <v>119</v>
      </c>
      <c r="L147" s="17">
        <f t="shared" si="26"/>
        <v>94.01</v>
      </c>
      <c r="M147" s="18">
        <f t="shared" si="27"/>
        <v>-0.11686877376030191</v>
      </c>
      <c r="N147" s="85">
        <f t="shared" si="28"/>
        <v>-105.28999999999999</v>
      </c>
      <c r="O147">
        <f t="shared" si="29"/>
        <v>0.675768</v>
      </c>
      <c r="P147">
        <f t="shared" si="30"/>
        <v>55.886013600000005</v>
      </c>
    </row>
    <row r="148" spans="2:16" ht="12.75">
      <c r="B148" s="16">
        <v>6.85</v>
      </c>
      <c r="C148" s="17">
        <v>1.05</v>
      </c>
      <c r="D148" s="13">
        <v>43.3</v>
      </c>
      <c r="E148" s="13">
        <v>-81.2</v>
      </c>
      <c r="F148" s="13">
        <v>1.9</v>
      </c>
      <c r="G148" s="17">
        <f t="shared" si="21"/>
        <v>1.0297</v>
      </c>
      <c r="H148" s="17">
        <f t="shared" si="24"/>
        <v>10.297</v>
      </c>
      <c r="I148" s="12">
        <f t="shared" si="25"/>
        <v>4.123809523809523</v>
      </c>
      <c r="J148" s="12">
        <f t="shared" si="22"/>
        <v>25.479999999999997</v>
      </c>
      <c r="K148" s="17">
        <f t="shared" si="23"/>
        <v>119.875</v>
      </c>
      <c r="L148" s="17">
        <f t="shared" si="26"/>
        <v>94.39500000000001</v>
      </c>
      <c r="M148" s="18">
        <f t="shared" si="27"/>
        <v>-0.1172533179457588</v>
      </c>
      <c r="N148" s="85">
        <f t="shared" si="28"/>
        <v>-106.68</v>
      </c>
      <c r="O148">
        <f t="shared" si="29"/>
        <v>0.674656</v>
      </c>
      <c r="P148">
        <f t="shared" si="30"/>
        <v>29.2126048</v>
      </c>
    </row>
    <row r="149" spans="2:16" ht="12.75">
      <c r="B149" s="16">
        <v>6.9</v>
      </c>
      <c r="C149" s="17">
        <v>1.06</v>
      </c>
      <c r="D149" s="13">
        <v>76.1</v>
      </c>
      <c r="E149" s="13">
        <v>-82.5</v>
      </c>
      <c r="F149" s="13">
        <v>1.9</v>
      </c>
      <c r="G149" s="17">
        <f t="shared" si="21"/>
        <v>1.0393750000000002</v>
      </c>
      <c r="H149" s="17">
        <f t="shared" si="24"/>
        <v>10.39375</v>
      </c>
      <c r="I149" s="12">
        <f t="shared" si="25"/>
        <v>7.179245283018866</v>
      </c>
      <c r="J149" s="12">
        <f t="shared" si="22"/>
        <v>25.970000000000006</v>
      </c>
      <c r="K149" s="17">
        <f t="shared" si="23"/>
        <v>120.75</v>
      </c>
      <c r="L149" s="17">
        <f t="shared" si="26"/>
        <v>94.78</v>
      </c>
      <c r="M149" s="18">
        <f t="shared" si="27"/>
        <v>-0.11807865015648385</v>
      </c>
      <c r="N149" s="85">
        <f t="shared" si="28"/>
        <v>-108.47</v>
      </c>
      <c r="O149">
        <f t="shared" si="29"/>
        <v>0.673224</v>
      </c>
      <c r="P149">
        <f t="shared" si="30"/>
        <v>51.2323464</v>
      </c>
    </row>
    <row r="150" spans="2:16" ht="12.75">
      <c r="B150" s="16">
        <v>6.95</v>
      </c>
      <c r="C150" s="17">
        <v>1.1</v>
      </c>
      <c r="D150" s="13">
        <v>71.2</v>
      </c>
      <c r="E150" s="13">
        <v>-82.9</v>
      </c>
      <c r="F150" s="13">
        <v>1.9</v>
      </c>
      <c r="G150" s="17">
        <f t="shared" si="21"/>
        <v>1.079275</v>
      </c>
      <c r="H150" s="17">
        <f t="shared" si="24"/>
        <v>10.79275</v>
      </c>
      <c r="I150" s="12">
        <f t="shared" si="25"/>
        <v>6.472727272727273</v>
      </c>
      <c r="J150" s="12">
        <f t="shared" si="22"/>
        <v>26.460000000000004</v>
      </c>
      <c r="K150" s="17">
        <f t="shared" si="23"/>
        <v>121.625</v>
      </c>
      <c r="L150" s="17">
        <f t="shared" si="26"/>
        <v>95.16499999999999</v>
      </c>
      <c r="M150" s="18">
        <f t="shared" si="27"/>
        <v>-0.11419620947110114</v>
      </c>
      <c r="N150" s="85">
        <f t="shared" si="28"/>
        <v>-109.36000000000001</v>
      </c>
      <c r="O150">
        <f t="shared" si="29"/>
        <v>0.672512</v>
      </c>
      <c r="P150">
        <f t="shared" si="30"/>
        <v>47.8828544</v>
      </c>
    </row>
    <row r="151" spans="2:16" ht="12.75">
      <c r="B151" s="16">
        <v>7</v>
      </c>
      <c r="C151" s="17">
        <v>1.65</v>
      </c>
      <c r="D151" s="13">
        <v>67.1</v>
      </c>
      <c r="E151" s="13">
        <v>-83.6</v>
      </c>
      <c r="F151" s="13">
        <v>1.9</v>
      </c>
      <c r="G151" s="17">
        <f t="shared" si="21"/>
        <v>1.6291</v>
      </c>
      <c r="H151" s="17">
        <f t="shared" si="24"/>
        <v>16.291</v>
      </c>
      <c r="I151" s="12">
        <f t="shared" si="25"/>
        <v>4.066666666666666</v>
      </c>
      <c r="J151" s="12">
        <f t="shared" si="22"/>
        <v>26.950000000000003</v>
      </c>
      <c r="K151" s="17">
        <f t="shared" si="23"/>
        <v>122.5</v>
      </c>
      <c r="L151" s="17">
        <f t="shared" si="26"/>
        <v>95.55</v>
      </c>
      <c r="M151" s="18">
        <f t="shared" si="27"/>
        <v>-0.07337714058144167</v>
      </c>
      <c r="N151" s="85">
        <f t="shared" si="28"/>
        <v>-110.55</v>
      </c>
      <c r="O151">
        <f t="shared" si="29"/>
        <v>0.67156</v>
      </c>
      <c r="P151">
        <f t="shared" si="30"/>
        <v>45.061676</v>
      </c>
    </row>
    <row r="152" spans="2:16" ht="12.75">
      <c r="B152" s="16">
        <v>7.05</v>
      </c>
      <c r="C152" s="17">
        <v>0.87</v>
      </c>
      <c r="D152" s="13">
        <v>63.8</v>
      </c>
      <c r="E152" s="13">
        <v>28.5</v>
      </c>
      <c r="F152" s="13">
        <v>2.03</v>
      </c>
      <c r="G152" s="17">
        <f t="shared" si="21"/>
        <v>0.877125</v>
      </c>
      <c r="H152" s="17">
        <f t="shared" si="24"/>
        <v>8.77125</v>
      </c>
      <c r="I152" s="12">
        <f t="shared" si="25"/>
        <v>7.333333333333334</v>
      </c>
      <c r="J152" s="12">
        <f t="shared" si="22"/>
        <v>27.44</v>
      </c>
      <c r="K152" s="17">
        <f t="shared" si="23"/>
        <v>123.375</v>
      </c>
      <c r="L152" s="17">
        <f t="shared" si="26"/>
        <v>95.935</v>
      </c>
      <c r="M152" s="18">
        <f t="shared" si="27"/>
        <v>0.0014063018242122703</v>
      </c>
      <c r="N152" s="85">
        <f t="shared" si="28"/>
        <v>1.0599999999999987</v>
      </c>
      <c r="O152">
        <f t="shared" si="29"/>
        <v>0.760848</v>
      </c>
      <c r="P152">
        <f t="shared" si="30"/>
        <v>48.5421024</v>
      </c>
    </row>
    <row r="153" spans="2:16" ht="12.75">
      <c r="B153" s="16">
        <v>7.1</v>
      </c>
      <c r="C153" s="17">
        <v>1.84</v>
      </c>
      <c r="D153" s="13">
        <v>67.3</v>
      </c>
      <c r="E153" s="13">
        <v>-46.4</v>
      </c>
      <c r="F153" s="13">
        <v>2.03</v>
      </c>
      <c r="G153" s="17">
        <f t="shared" si="21"/>
        <v>1.8284</v>
      </c>
      <c r="H153" s="17">
        <f t="shared" si="24"/>
        <v>18.284</v>
      </c>
      <c r="I153" s="12">
        <f t="shared" si="25"/>
        <v>3.6576086956521734</v>
      </c>
      <c r="J153" s="12">
        <f t="shared" si="22"/>
        <v>27.93</v>
      </c>
      <c r="K153" s="17">
        <f t="shared" si="23"/>
        <v>124.25</v>
      </c>
      <c r="L153" s="17">
        <f t="shared" si="26"/>
        <v>96.32</v>
      </c>
      <c r="M153" s="18">
        <f t="shared" si="27"/>
        <v>-0.043617052489510894</v>
      </c>
      <c r="N153" s="85">
        <f t="shared" si="28"/>
        <v>-74.33</v>
      </c>
      <c r="O153">
        <f t="shared" si="29"/>
        <v>0.700536</v>
      </c>
      <c r="P153">
        <f t="shared" si="30"/>
        <v>47.1460728</v>
      </c>
    </row>
    <row r="154" spans="2:16" ht="12.75">
      <c r="B154" s="16">
        <v>7.15</v>
      </c>
      <c r="C154" s="17">
        <v>1.82</v>
      </c>
      <c r="D154" s="13">
        <v>71.6</v>
      </c>
      <c r="E154" s="13">
        <v>-48</v>
      </c>
      <c r="F154" s="13">
        <v>2.07</v>
      </c>
      <c r="G154" s="17">
        <f t="shared" si="21"/>
        <v>1.808</v>
      </c>
      <c r="H154" s="17">
        <f t="shared" si="24"/>
        <v>18.080000000000002</v>
      </c>
      <c r="I154" s="12">
        <f t="shared" si="25"/>
        <v>3.934065934065934</v>
      </c>
      <c r="J154" s="12">
        <f t="shared" si="22"/>
        <v>28.420000000000005</v>
      </c>
      <c r="K154" s="17">
        <f t="shared" si="23"/>
        <v>125.125</v>
      </c>
      <c r="L154" s="17">
        <f t="shared" si="26"/>
        <v>96.705</v>
      </c>
      <c r="M154" s="18">
        <f t="shared" si="27"/>
        <v>-0.04541038401544975</v>
      </c>
      <c r="N154" s="85">
        <f t="shared" si="28"/>
        <v>-76.42</v>
      </c>
      <c r="O154">
        <f t="shared" si="29"/>
        <v>0.698864</v>
      </c>
      <c r="P154">
        <f t="shared" si="30"/>
        <v>50.0386624</v>
      </c>
    </row>
    <row r="155" spans="2:16" ht="12.75">
      <c r="B155" s="16">
        <v>7.2</v>
      </c>
      <c r="C155" s="17">
        <v>1.74</v>
      </c>
      <c r="D155" s="13">
        <v>76.1</v>
      </c>
      <c r="E155" s="13">
        <v>-47.7</v>
      </c>
      <c r="F155" s="13">
        <v>2.04</v>
      </c>
      <c r="G155" s="17">
        <f t="shared" si="21"/>
        <v>1.728075</v>
      </c>
      <c r="H155" s="17">
        <f t="shared" si="24"/>
        <v>17.28075</v>
      </c>
      <c r="I155" s="12">
        <f t="shared" si="25"/>
        <v>4.373563218390805</v>
      </c>
      <c r="J155" s="12">
        <f t="shared" si="22"/>
        <v>28.910000000000004</v>
      </c>
      <c r="K155" s="17">
        <f t="shared" si="23"/>
        <v>126</v>
      </c>
      <c r="L155" s="17">
        <f t="shared" si="26"/>
        <v>97.09</v>
      </c>
      <c r="M155" s="18">
        <f t="shared" si="27"/>
        <v>-0.04781923443034815</v>
      </c>
      <c r="N155" s="85">
        <f t="shared" si="28"/>
        <v>-76.61000000000001</v>
      </c>
      <c r="O155">
        <f t="shared" si="29"/>
        <v>0.698712</v>
      </c>
      <c r="P155">
        <f t="shared" si="30"/>
        <v>53.17198319999999</v>
      </c>
    </row>
    <row r="156" spans="2:16" ht="12.75">
      <c r="B156" s="16">
        <v>7.25</v>
      </c>
      <c r="C156" s="17">
        <v>1.29</v>
      </c>
      <c r="D156" s="13">
        <v>81.7</v>
      </c>
      <c r="E156" s="13">
        <v>-44.9</v>
      </c>
      <c r="F156" s="13">
        <v>2.05</v>
      </c>
      <c r="G156" s="17">
        <f t="shared" si="21"/>
        <v>1.278775</v>
      </c>
      <c r="H156" s="17">
        <f t="shared" si="24"/>
        <v>12.787749999999999</v>
      </c>
      <c r="I156" s="12">
        <f t="shared" si="25"/>
        <v>6.333333333333333</v>
      </c>
      <c r="J156" s="12">
        <f t="shared" si="22"/>
        <v>29.400000000000002</v>
      </c>
      <c r="K156" s="17">
        <f t="shared" si="23"/>
        <v>126.875</v>
      </c>
      <c r="L156" s="17">
        <f t="shared" si="26"/>
        <v>97.475</v>
      </c>
      <c r="M156" s="18">
        <f t="shared" si="27"/>
        <v>-0.06450212692073964</v>
      </c>
      <c r="N156" s="85">
        <f t="shared" si="28"/>
        <v>-74.3</v>
      </c>
      <c r="O156">
        <f t="shared" si="29"/>
        <v>0.70056</v>
      </c>
      <c r="P156">
        <f t="shared" si="30"/>
        <v>57.235752</v>
      </c>
    </row>
    <row r="157" spans="2:16" ht="12.75">
      <c r="B157" s="16">
        <v>7.3</v>
      </c>
      <c r="C157" s="17">
        <v>1.03</v>
      </c>
      <c r="D157" s="13">
        <v>84.1</v>
      </c>
      <c r="E157" s="13">
        <v>-65.5</v>
      </c>
      <c r="F157" s="13">
        <v>2.08</v>
      </c>
      <c r="G157" s="17">
        <f t="shared" si="21"/>
        <v>1.013625</v>
      </c>
      <c r="H157" s="17">
        <f t="shared" si="24"/>
        <v>10.13625</v>
      </c>
      <c r="I157" s="12">
        <f t="shared" si="25"/>
        <v>8.16504854368932</v>
      </c>
      <c r="J157" s="12">
        <f t="shared" si="22"/>
        <v>29.89</v>
      </c>
      <c r="K157" s="17">
        <f t="shared" si="23"/>
        <v>127.75</v>
      </c>
      <c r="L157" s="17">
        <f t="shared" si="26"/>
        <v>97.86</v>
      </c>
      <c r="M157" s="18">
        <f t="shared" si="27"/>
        <v>-0.10767884859602088</v>
      </c>
      <c r="N157" s="85">
        <f t="shared" si="28"/>
        <v>-95.39</v>
      </c>
      <c r="O157">
        <f t="shared" si="29"/>
        <v>0.683688</v>
      </c>
      <c r="P157">
        <f t="shared" si="30"/>
        <v>57.498160799999994</v>
      </c>
    </row>
    <row r="158" spans="2:16" ht="12.75">
      <c r="B158" s="16">
        <v>7.35</v>
      </c>
      <c r="C158" s="17">
        <v>0.95</v>
      </c>
      <c r="D158" s="13">
        <v>77.4</v>
      </c>
      <c r="E158" s="13">
        <v>-68.8</v>
      </c>
      <c r="F158" s="13">
        <v>2.09</v>
      </c>
      <c r="G158" s="17">
        <f t="shared" si="21"/>
        <v>0.9328</v>
      </c>
      <c r="H158" s="17">
        <f t="shared" si="24"/>
        <v>9.328</v>
      </c>
      <c r="I158" s="12">
        <f t="shared" si="25"/>
        <v>8.147368421052633</v>
      </c>
      <c r="J158" s="12">
        <f t="shared" si="22"/>
        <v>30.38</v>
      </c>
      <c r="K158" s="17">
        <f t="shared" si="23"/>
        <v>128.625</v>
      </c>
      <c r="L158" s="17">
        <f t="shared" si="26"/>
        <v>98.245</v>
      </c>
      <c r="M158" s="18">
        <f t="shared" si="27"/>
        <v>-0.12333136444181925</v>
      </c>
      <c r="N158" s="85">
        <f t="shared" si="28"/>
        <v>-99.17999999999999</v>
      </c>
      <c r="O158">
        <f t="shared" si="29"/>
        <v>0.680656</v>
      </c>
      <c r="P158">
        <f t="shared" si="30"/>
        <v>52.68277440000001</v>
      </c>
    </row>
    <row r="159" spans="2:16" ht="12.75">
      <c r="B159" s="16">
        <v>7.4</v>
      </c>
      <c r="C159" s="17">
        <v>0.99</v>
      </c>
      <c r="D159" s="13">
        <v>82.6</v>
      </c>
      <c r="E159" s="13">
        <v>-70</v>
      </c>
      <c r="F159" s="13">
        <v>2.09</v>
      </c>
      <c r="G159" s="17">
        <f t="shared" si="21"/>
        <v>0.9725</v>
      </c>
      <c r="H159" s="17">
        <f t="shared" si="24"/>
        <v>9.725</v>
      </c>
      <c r="I159" s="12">
        <f t="shared" si="25"/>
        <v>8.343434343434343</v>
      </c>
      <c r="J159" s="12">
        <f t="shared" si="22"/>
        <v>30.870000000000005</v>
      </c>
      <c r="K159" s="17">
        <f t="shared" si="23"/>
        <v>129.5</v>
      </c>
      <c r="L159" s="17">
        <f t="shared" si="26"/>
        <v>98.63</v>
      </c>
      <c r="M159" s="18">
        <f t="shared" si="27"/>
        <v>-0.11965599051008305</v>
      </c>
      <c r="N159" s="85">
        <f t="shared" si="28"/>
        <v>-100.87</v>
      </c>
      <c r="O159">
        <f t="shared" si="29"/>
        <v>0.679304</v>
      </c>
      <c r="P159">
        <f t="shared" si="30"/>
        <v>56.110510399999995</v>
      </c>
    </row>
    <row r="160" spans="2:16" ht="12.75">
      <c r="B160" s="16">
        <v>7.45</v>
      </c>
      <c r="C160" s="17">
        <v>1.22</v>
      </c>
      <c r="D160" s="13">
        <v>84.9</v>
      </c>
      <c r="E160" s="13">
        <v>-70.8</v>
      </c>
      <c r="F160" s="13">
        <v>2.23</v>
      </c>
      <c r="G160" s="17">
        <f t="shared" si="21"/>
        <v>1.2023</v>
      </c>
      <c r="H160" s="17">
        <f t="shared" si="24"/>
        <v>12.023</v>
      </c>
      <c r="I160" s="12">
        <f t="shared" si="25"/>
        <v>6.9590163934426235</v>
      </c>
      <c r="J160" s="12">
        <f t="shared" si="22"/>
        <v>31.360000000000003</v>
      </c>
      <c r="K160" s="17">
        <f t="shared" si="23"/>
        <v>130.375</v>
      </c>
      <c r="L160" s="17">
        <f t="shared" si="26"/>
        <v>99.015</v>
      </c>
      <c r="M160" s="18">
        <f t="shared" si="27"/>
        <v>-0.09530517526879213</v>
      </c>
      <c r="N160" s="85">
        <f t="shared" si="28"/>
        <v>-102.16</v>
      </c>
      <c r="O160">
        <f t="shared" si="29"/>
        <v>0.678272</v>
      </c>
      <c r="P160">
        <f t="shared" si="30"/>
        <v>57.585292800000005</v>
      </c>
    </row>
    <row r="161" spans="2:16" ht="12.75">
      <c r="B161" s="16">
        <v>7.5</v>
      </c>
      <c r="C161" s="17">
        <v>1.52</v>
      </c>
      <c r="D161" s="13">
        <v>86</v>
      </c>
      <c r="E161" s="13">
        <v>-73.9</v>
      </c>
      <c r="F161" s="13">
        <v>2.27</v>
      </c>
      <c r="G161" s="17">
        <f t="shared" si="21"/>
        <v>1.501525</v>
      </c>
      <c r="H161" s="17">
        <f t="shared" si="24"/>
        <v>15.01525</v>
      </c>
      <c r="I161" s="12">
        <f t="shared" si="25"/>
        <v>5.657894736842105</v>
      </c>
      <c r="J161" s="12">
        <f t="shared" si="22"/>
        <v>31.85</v>
      </c>
      <c r="K161" s="17">
        <f t="shared" si="23"/>
        <v>131.25</v>
      </c>
      <c r="L161" s="17">
        <f t="shared" si="26"/>
        <v>99.4</v>
      </c>
      <c r="M161" s="18">
        <f t="shared" si="27"/>
        <v>-0.07717428983233292</v>
      </c>
      <c r="N161" s="85">
        <f t="shared" si="28"/>
        <v>-105.75</v>
      </c>
      <c r="O161">
        <f t="shared" si="29"/>
        <v>0.6754</v>
      </c>
      <c r="P161">
        <f t="shared" si="30"/>
        <v>58.0844</v>
      </c>
    </row>
    <row r="162" spans="2:16" ht="12.75">
      <c r="B162" s="16">
        <v>7.55</v>
      </c>
      <c r="C162" s="17">
        <v>1.32</v>
      </c>
      <c r="D162" s="13">
        <v>81.6</v>
      </c>
      <c r="E162" s="13">
        <v>-70.3</v>
      </c>
      <c r="F162" s="13">
        <v>2.27</v>
      </c>
      <c r="G162" s="17">
        <f t="shared" si="21"/>
        <v>1.3024250000000002</v>
      </c>
      <c r="H162" s="17">
        <f t="shared" si="24"/>
        <v>13.024250000000002</v>
      </c>
      <c r="I162" s="12">
        <f t="shared" si="25"/>
        <v>6.181818181818181</v>
      </c>
      <c r="J162" s="12">
        <f t="shared" si="22"/>
        <v>32.34</v>
      </c>
      <c r="K162" s="17">
        <f t="shared" si="23"/>
        <v>132.125</v>
      </c>
      <c r="L162" s="17">
        <f t="shared" si="26"/>
        <v>99.785</v>
      </c>
      <c r="M162" s="18">
        <f t="shared" si="27"/>
        <v>-0.08770400751943945</v>
      </c>
      <c r="N162" s="85">
        <f t="shared" si="28"/>
        <v>-102.64</v>
      </c>
      <c r="O162">
        <f t="shared" si="29"/>
        <v>0.677888</v>
      </c>
      <c r="P162">
        <f t="shared" si="30"/>
        <v>55.3156608</v>
      </c>
    </row>
    <row r="163" spans="2:16" ht="12.75">
      <c r="B163" s="16">
        <v>7.6</v>
      </c>
      <c r="C163" s="17">
        <v>1.21</v>
      </c>
      <c r="D163" s="13">
        <v>82.1</v>
      </c>
      <c r="E163" s="13">
        <v>-77.3</v>
      </c>
      <c r="F163" s="13">
        <v>2.28</v>
      </c>
      <c r="G163" s="17">
        <f t="shared" si="21"/>
        <v>1.190675</v>
      </c>
      <c r="H163" s="17">
        <f t="shared" si="24"/>
        <v>11.906749999999999</v>
      </c>
      <c r="I163" s="12">
        <f t="shared" si="25"/>
        <v>6.785123966942148</v>
      </c>
      <c r="J163" s="12">
        <f t="shared" si="22"/>
        <v>32.83</v>
      </c>
      <c r="K163" s="17">
        <f t="shared" si="23"/>
        <v>133</v>
      </c>
      <c r="L163" s="17">
        <f t="shared" si="26"/>
        <v>100.17</v>
      </c>
      <c r="M163" s="18">
        <f t="shared" si="27"/>
        <v>-0.10412461294821188</v>
      </c>
      <c r="N163" s="85">
        <f t="shared" si="28"/>
        <v>-110.13</v>
      </c>
      <c r="O163">
        <f t="shared" si="29"/>
        <v>0.671896</v>
      </c>
      <c r="P163">
        <f t="shared" si="30"/>
        <v>55.1626616</v>
      </c>
    </row>
    <row r="164" spans="2:16" ht="12.75">
      <c r="B164" s="16">
        <v>7.65</v>
      </c>
      <c r="C164" s="17">
        <v>1.12</v>
      </c>
      <c r="D164" s="13">
        <v>82.3</v>
      </c>
      <c r="E164" s="13">
        <v>-78.4</v>
      </c>
      <c r="F164" s="13">
        <v>2.28</v>
      </c>
      <c r="G164" s="17">
        <f t="shared" si="21"/>
        <v>1.1004</v>
      </c>
      <c r="H164" s="17">
        <f t="shared" si="24"/>
        <v>11.004000000000001</v>
      </c>
      <c r="I164" s="12">
        <f t="shared" si="25"/>
        <v>7.348214285714285</v>
      </c>
      <c r="J164" s="12">
        <f t="shared" si="22"/>
        <v>33.32000000000001</v>
      </c>
      <c r="K164" s="17">
        <f t="shared" si="23"/>
        <v>133.875</v>
      </c>
      <c r="L164" s="17">
        <f t="shared" si="26"/>
        <v>100.55499999999999</v>
      </c>
      <c r="M164" s="18">
        <f t="shared" si="27"/>
        <v>-0.11558935361216731</v>
      </c>
      <c r="N164" s="85">
        <f t="shared" si="28"/>
        <v>-111.72000000000001</v>
      </c>
      <c r="O164">
        <f t="shared" si="29"/>
        <v>0.670624</v>
      </c>
      <c r="P164">
        <f t="shared" si="30"/>
        <v>55.192355199999994</v>
      </c>
    </row>
    <row r="165" spans="2:16" ht="12.75">
      <c r="B165" s="16">
        <v>7.7</v>
      </c>
      <c r="C165" s="17">
        <v>1.07</v>
      </c>
      <c r="D165" s="13">
        <v>83.4</v>
      </c>
      <c r="E165" s="13">
        <v>-78.9</v>
      </c>
      <c r="F165" s="13">
        <v>2.29</v>
      </c>
      <c r="G165" s="17">
        <f t="shared" si="21"/>
        <v>1.050275</v>
      </c>
      <c r="H165" s="17">
        <f t="shared" si="24"/>
        <v>10.50275</v>
      </c>
      <c r="I165" s="12">
        <f t="shared" si="25"/>
        <v>7.794392523364485</v>
      </c>
      <c r="J165" s="12">
        <f t="shared" si="22"/>
        <v>33.81</v>
      </c>
      <c r="K165" s="17">
        <f t="shared" si="23"/>
        <v>134.75</v>
      </c>
      <c r="L165" s="17">
        <f t="shared" si="26"/>
        <v>100.94</v>
      </c>
      <c r="M165" s="18">
        <f t="shared" si="27"/>
        <v>-0.12310969116080937</v>
      </c>
      <c r="N165" s="85">
        <f t="shared" si="28"/>
        <v>-112.71000000000001</v>
      </c>
      <c r="O165">
        <f t="shared" si="29"/>
        <v>0.669832</v>
      </c>
      <c r="P165">
        <f t="shared" si="30"/>
        <v>55.8639888</v>
      </c>
    </row>
    <row r="166" spans="2:16" ht="12.75">
      <c r="B166" s="16">
        <v>7.75</v>
      </c>
      <c r="C166" s="17">
        <v>1.06</v>
      </c>
      <c r="D166" s="13">
        <v>82.1</v>
      </c>
      <c r="E166" s="13">
        <v>-79.3</v>
      </c>
      <c r="F166" s="13">
        <v>2.29</v>
      </c>
      <c r="G166" s="17">
        <f t="shared" si="21"/>
        <v>1.040175</v>
      </c>
      <c r="H166" s="17">
        <f t="shared" si="24"/>
        <v>10.40175</v>
      </c>
      <c r="I166" s="12">
        <f t="shared" si="25"/>
        <v>7.745283018867923</v>
      </c>
      <c r="J166" s="12">
        <f t="shared" si="22"/>
        <v>34.300000000000004</v>
      </c>
      <c r="K166" s="17">
        <f t="shared" si="23"/>
        <v>135.625</v>
      </c>
      <c r="L166" s="17">
        <f t="shared" si="26"/>
        <v>101.32499999999999</v>
      </c>
      <c r="M166" s="18">
        <f t="shared" si="27"/>
        <v>-0.1255873086064894</v>
      </c>
      <c r="N166" s="85">
        <f t="shared" si="28"/>
        <v>-113.6</v>
      </c>
      <c r="O166">
        <f t="shared" si="29"/>
        <v>0.66912</v>
      </c>
      <c r="P166">
        <f t="shared" si="30"/>
        <v>54.934752</v>
      </c>
    </row>
    <row r="167" spans="2:16" ht="12.75">
      <c r="B167" s="16">
        <v>7.8</v>
      </c>
      <c r="C167" s="17">
        <v>1.09</v>
      </c>
      <c r="D167" s="13">
        <v>79.6</v>
      </c>
      <c r="E167" s="13">
        <v>-79.8</v>
      </c>
      <c r="F167" s="13">
        <v>2.29</v>
      </c>
      <c r="G167" s="17">
        <f t="shared" si="21"/>
        <v>1.0700500000000002</v>
      </c>
      <c r="H167" s="17">
        <f t="shared" si="24"/>
        <v>10.700500000000002</v>
      </c>
      <c r="I167" s="12">
        <f t="shared" si="25"/>
        <v>7.3027522935779805</v>
      </c>
      <c r="J167" s="12">
        <f t="shared" si="22"/>
        <v>34.79</v>
      </c>
      <c r="K167" s="17">
        <f t="shared" si="23"/>
        <v>136.5</v>
      </c>
      <c r="L167" s="17">
        <f t="shared" si="26"/>
        <v>101.71000000000001</v>
      </c>
      <c r="M167" s="18">
        <f t="shared" si="27"/>
        <v>-0.12274650527556101</v>
      </c>
      <c r="N167" s="85">
        <f t="shared" si="28"/>
        <v>-114.59</v>
      </c>
      <c r="O167">
        <f t="shared" si="29"/>
        <v>0.668328</v>
      </c>
      <c r="P167">
        <f t="shared" si="30"/>
        <v>53.1989088</v>
      </c>
    </row>
    <row r="168" spans="2:16" ht="12.75">
      <c r="B168" s="16">
        <v>7.85</v>
      </c>
      <c r="C168" s="17">
        <v>1.1</v>
      </c>
      <c r="D168" s="13">
        <v>73.9</v>
      </c>
      <c r="E168" s="13">
        <v>-80.5</v>
      </c>
      <c r="F168" s="13">
        <v>2.29</v>
      </c>
      <c r="G168" s="17">
        <f t="shared" si="21"/>
        <v>1.0798750000000001</v>
      </c>
      <c r="H168" s="17">
        <f t="shared" si="24"/>
        <v>10.798750000000002</v>
      </c>
      <c r="I168" s="12">
        <f t="shared" si="25"/>
        <v>6.718181818181819</v>
      </c>
      <c r="J168" s="12">
        <f t="shared" si="22"/>
        <v>35.28</v>
      </c>
      <c r="K168" s="17">
        <f t="shared" si="23"/>
        <v>137.375</v>
      </c>
      <c r="L168" s="17">
        <f t="shared" si="26"/>
        <v>102.095</v>
      </c>
      <c r="M168" s="18">
        <f t="shared" si="27"/>
        <v>-0.12284350132625992</v>
      </c>
      <c r="N168" s="85">
        <f t="shared" si="28"/>
        <v>-115.78</v>
      </c>
      <c r="O168">
        <f t="shared" si="29"/>
        <v>0.667376</v>
      </c>
      <c r="P168">
        <f t="shared" si="30"/>
        <v>49.3190864</v>
      </c>
    </row>
    <row r="169" spans="2:16" ht="12.75">
      <c r="B169" s="16">
        <v>7.9</v>
      </c>
      <c r="C169" s="17">
        <v>1.13</v>
      </c>
      <c r="D169" s="13">
        <v>73</v>
      </c>
      <c r="E169" s="13">
        <v>-81</v>
      </c>
      <c r="F169" s="13">
        <v>2.3</v>
      </c>
      <c r="G169" s="17">
        <f t="shared" si="21"/>
        <v>1.1097499999999998</v>
      </c>
      <c r="H169" s="17">
        <f t="shared" si="24"/>
        <v>11.097499999999998</v>
      </c>
      <c r="I169" s="12">
        <f t="shared" si="25"/>
        <v>6.460176991150443</v>
      </c>
      <c r="J169" s="12">
        <f t="shared" si="22"/>
        <v>35.77</v>
      </c>
      <c r="K169" s="17">
        <f t="shared" si="23"/>
        <v>138.25</v>
      </c>
      <c r="L169" s="17">
        <f t="shared" si="26"/>
        <v>102.47999999999999</v>
      </c>
      <c r="M169" s="18">
        <f t="shared" si="27"/>
        <v>-0.12019557385486365</v>
      </c>
      <c r="N169" s="85">
        <f t="shared" si="28"/>
        <v>-116.77000000000001</v>
      </c>
      <c r="O169">
        <f t="shared" si="29"/>
        <v>0.666584</v>
      </c>
      <c r="P169">
        <f t="shared" si="30"/>
        <v>48.660632</v>
      </c>
    </row>
    <row r="170" spans="2:16" ht="12.75">
      <c r="B170" s="16">
        <v>7.95</v>
      </c>
      <c r="C170" s="17">
        <v>1.15</v>
      </c>
      <c r="D170" s="13">
        <v>73.7</v>
      </c>
      <c r="E170" s="13">
        <v>-81.7</v>
      </c>
      <c r="F170" s="13">
        <v>2.3</v>
      </c>
      <c r="G170" s="17">
        <f t="shared" si="21"/>
        <v>1.129575</v>
      </c>
      <c r="H170" s="17">
        <f t="shared" si="24"/>
        <v>11.29575</v>
      </c>
      <c r="I170" s="12">
        <f t="shared" si="25"/>
        <v>6.408695652173913</v>
      </c>
      <c r="J170" s="12">
        <f t="shared" si="22"/>
        <v>36.260000000000005</v>
      </c>
      <c r="K170" s="17">
        <f t="shared" si="23"/>
        <v>139.125</v>
      </c>
      <c r="L170" s="17">
        <f t="shared" si="26"/>
        <v>102.865</v>
      </c>
      <c r="M170" s="18">
        <f t="shared" si="27"/>
        <v>-0.11909737997879752</v>
      </c>
      <c r="N170" s="85">
        <f t="shared" si="28"/>
        <v>-117.96000000000001</v>
      </c>
      <c r="O170">
        <f t="shared" si="29"/>
        <v>0.665632</v>
      </c>
      <c r="P170">
        <f t="shared" si="30"/>
        <v>49.0570784</v>
      </c>
    </row>
    <row r="171" spans="2:16" ht="12.75">
      <c r="B171" s="16">
        <v>8</v>
      </c>
      <c r="C171" s="17">
        <v>1.18</v>
      </c>
      <c r="D171" s="13">
        <v>71.8</v>
      </c>
      <c r="E171" s="13">
        <v>-81.4</v>
      </c>
      <c r="F171" s="13">
        <v>2.3</v>
      </c>
      <c r="G171" s="17">
        <f t="shared" si="21"/>
        <v>1.1596499999999998</v>
      </c>
      <c r="H171" s="17">
        <f t="shared" si="24"/>
        <v>11.596499999999999</v>
      </c>
      <c r="I171" s="12">
        <f t="shared" si="25"/>
        <v>6.084745762711865</v>
      </c>
      <c r="J171" s="12">
        <f t="shared" si="22"/>
        <v>36.75</v>
      </c>
      <c r="K171" s="17">
        <f t="shared" si="23"/>
        <v>140</v>
      </c>
      <c r="L171" s="17">
        <f t="shared" si="26"/>
        <v>103.25</v>
      </c>
      <c r="M171" s="18">
        <f t="shared" si="27"/>
        <v>-0.11587309370862553</v>
      </c>
      <c r="N171" s="85">
        <f t="shared" si="28"/>
        <v>-118.15</v>
      </c>
      <c r="O171">
        <f t="shared" si="29"/>
        <v>0.66548</v>
      </c>
      <c r="P171">
        <f t="shared" si="30"/>
        <v>47.78146399999999</v>
      </c>
    </row>
    <row r="172" spans="2:16" ht="12.75">
      <c r="B172" s="16">
        <v>8.05</v>
      </c>
      <c r="C172" s="17">
        <v>1.14</v>
      </c>
      <c r="D172" s="13">
        <v>69.7</v>
      </c>
      <c r="E172" s="13">
        <v>-46.9</v>
      </c>
      <c r="F172" s="13">
        <v>2.3</v>
      </c>
      <c r="G172" s="17">
        <f t="shared" si="21"/>
        <v>1.128275</v>
      </c>
      <c r="H172" s="17">
        <f t="shared" si="24"/>
        <v>11.28275</v>
      </c>
      <c r="I172" s="12">
        <f t="shared" si="25"/>
        <v>6.114035087719299</v>
      </c>
      <c r="J172" s="12">
        <f t="shared" si="22"/>
        <v>37.24000000000001</v>
      </c>
      <c r="K172" s="17">
        <f t="shared" si="23"/>
        <v>140.875</v>
      </c>
      <c r="L172" s="17">
        <f t="shared" si="26"/>
        <v>103.63499999999999</v>
      </c>
      <c r="M172" s="18">
        <f t="shared" si="27"/>
        <v>-0.08521369252582543</v>
      </c>
      <c r="N172" s="85">
        <f t="shared" si="28"/>
        <v>-84.14000000000001</v>
      </c>
      <c r="O172">
        <f t="shared" si="29"/>
        <v>0.692688</v>
      </c>
      <c r="P172">
        <f t="shared" si="30"/>
        <v>48.2803536</v>
      </c>
    </row>
    <row r="173" spans="2:16" ht="12.75">
      <c r="B173" s="16">
        <v>8.1</v>
      </c>
      <c r="C173" s="17">
        <v>1.2</v>
      </c>
      <c r="D173" s="13">
        <v>68.8</v>
      </c>
      <c r="E173" s="13">
        <v>-65.2</v>
      </c>
      <c r="F173" s="13">
        <v>2.3</v>
      </c>
      <c r="G173" s="17">
        <f t="shared" si="21"/>
        <v>1.1837</v>
      </c>
      <c r="H173" s="17">
        <f t="shared" si="24"/>
        <v>11.837</v>
      </c>
      <c r="I173" s="12">
        <f t="shared" si="25"/>
        <v>5.733333333333333</v>
      </c>
      <c r="J173" s="12">
        <f t="shared" si="22"/>
        <v>37.73</v>
      </c>
      <c r="K173" s="17">
        <f t="shared" si="23"/>
        <v>141.75</v>
      </c>
      <c r="L173" s="17">
        <f t="shared" si="26"/>
        <v>104.02000000000001</v>
      </c>
      <c r="M173" s="18">
        <f t="shared" si="27"/>
        <v>-0.09878593022697826</v>
      </c>
      <c r="N173" s="85">
        <f t="shared" si="28"/>
        <v>-102.93</v>
      </c>
      <c r="O173">
        <f t="shared" si="29"/>
        <v>0.677656</v>
      </c>
      <c r="P173">
        <f t="shared" si="30"/>
        <v>46.6227328</v>
      </c>
    </row>
    <row r="174" spans="2:16" ht="12.75">
      <c r="B174" s="16">
        <v>8.15</v>
      </c>
      <c r="C174" s="17">
        <v>1.23</v>
      </c>
      <c r="D174" s="13">
        <v>65.8</v>
      </c>
      <c r="E174" s="13">
        <v>-71.7</v>
      </c>
      <c r="F174" s="13">
        <v>2.3</v>
      </c>
      <c r="G174" s="17">
        <f t="shared" si="21"/>
        <v>1.212075</v>
      </c>
      <c r="H174" s="17">
        <f t="shared" si="24"/>
        <v>12.120750000000001</v>
      </c>
      <c r="I174" s="12">
        <f t="shared" si="25"/>
        <v>5.3495934959349585</v>
      </c>
      <c r="J174" s="12">
        <f t="shared" si="22"/>
        <v>38.220000000000006</v>
      </c>
      <c r="K174" s="17">
        <f t="shared" si="23"/>
        <v>142.625</v>
      </c>
      <c r="L174" s="17">
        <f t="shared" si="26"/>
        <v>104.405</v>
      </c>
      <c r="M174" s="18">
        <f t="shared" si="27"/>
        <v>-0.10278180373088971</v>
      </c>
      <c r="N174" s="85">
        <f t="shared" si="28"/>
        <v>-109.92000000000002</v>
      </c>
      <c r="O174">
        <f t="shared" si="29"/>
        <v>0.672064</v>
      </c>
      <c r="P174">
        <f t="shared" si="30"/>
        <v>44.2218112</v>
      </c>
    </row>
    <row r="175" spans="2:16" ht="12.75">
      <c r="B175" s="16">
        <v>8.2</v>
      </c>
      <c r="C175" s="17">
        <v>1.22</v>
      </c>
      <c r="D175" s="13">
        <v>63.4</v>
      </c>
      <c r="E175" s="13">
        <v>-75.5</v>
      </c>
      <c r="F175" s="13">
        <v>2.3</v>
      </c>
      <c r="G175" s="17">
        <f t="shared" si="21"/>
        <v>1.201125</v>
      </c>
      <c r="H175" s="17">
        <f t="shared" si="24"/>
        <v>12.01125</v>
      </c>
      <c r="I175" s="12">
        <f t="shared" si="25"/>
        <v>5.19672131147541</v>
      </c>
      <c r="J175" s="12">
        <f t="shared" si="22"/>
        <v>38.709999999999994</v>
      </c>
      <c r="K175" s="17">
        <f t="shared" si="23"/>
        <v>143.5</v>
      </c>
      <c r="L175" s="17">
        <f t="shared" si="26"/>
        <v>104.79</v>
      </c>
      <c r="M175" s="18">
        <f t="shared" si="27"/>
        <v>-0.10798723555135326</v>
      </c>
      <c r="N175" s="85">
        <f t="shared" si="28"/>
        <v>-114.21</v>
      </c>
      <c r="O175">
        <f t="shared" si="29"/>
        <v>0.668632</v>
      </c>
      <c r="P175">
        <f t="shared" si="30"/>
        <v>42.3912688</v>
      </c>
    </row>
    <row r="176" spans="2:16" ht="12.75">
      <c r="B176" s="16">
        <v>8.25</v>
      </c>
      <c r="C176" s="17">
        <v>1.22</v>
      </c>
      <c r="D176" s="13">
        <v>69.2</v>
      </c>
      <c r="E176" s="13">
        <v>-77.3</v>
      </c>
      <c r="F176" s="13">
        <v>2.3</v>
      </c>
      <c r="G176" s="17">
        <f t="shared" si="21"/>
        <v>1.200675</v>
      </c>
      <c r="H176" s="17">
        <f t="shared" si="24"/>
        <v>12.00675</v>
      </c>
      <c r="I176" s="12">
        <f t="shared" si="25"/>
        <v>5.672131147540984</v>
      </c>
      <c r="J176" s="12">
        <f t="shared" si="22"/>
        <v>39.2</v>
      </c>
      <c r="K176" s="17">
        <f t="shared" si="23"/>
        <v>144.375</v>
      </c>
      <c r="L176" s="17">
        <f t="shared" si="26"/>
        <v>105.175</v>
      </c>
      <c r="M176" s="18">
        <f t="shared" si="27"/>
        <v>-0.11029063712960334</v>
      </c>
      <c r="N176" s="85">
        <f t="shared" si="28"/>
        <v>-116.5</v>
      </c>
      <c r="O176">
        <f t="shared" si="29"/>
        <v>0.6668000000000001</v>
      </c>
      <c r="P176">
        <f t="shared" si="30"/>
        <v>46.14256</v>
      </c>
    </row>
    <row r="177" spans="2:16" ht="12.75">
      <c r="B177" s="16">
        <v>8.3</v>
      </c>
      <c r="C177" s="17">
        <v>1.19</v>
      </c>
      <c r="D177" s="13">
        <v>72.9</v>
      </c>
      <c r="E177" s="13">
        <v>-78.7</v>
      </c>
      <c r="F177" s="13">
        <v>2.31</v>
      </c>
      <c r="G177" s="17">
        <f t="shared" si="21"/>
        <v>1.1703249999999998</v>
      </c>
      <c r="H177" s="17">
        <f t="shared" si="24"/>
        <v>11.703249999999999</v>
      </c>
      <c r="I177" s="12">
        <f t="shared" si="25"/>
        <v>6.1260504201680686</v>
      </c>
      <c r="J177" s="12">
        <f t="shared" si="22"/>
        <v>39.69000000000001</v>
      </c>
      <c r="K177" s="17">
        <f t="shared" si="23"/>
        <v>145.25</v>
      </c>
      <c r="L177" s="17">
        <f t="shared" si="26"/>
        <v>105.55999999999999</v>
      </c>
      <c r="M177" s="18">
        <f t="shared" si="27"/>
        <v>-0.11549398824476262</v>
      </c>
      <c r="N177" s="85">
        <f t="shared" si="28"/>
        <v>-118.39000000000001</v>
      </c>
      <c r="O177">
        <f t="shared" si="29"/>
        <v>0.665288</v>
      </c>
      <c r="P177">
        <f t="shared" si="30"/>
        <v>48.499495200000005</v>
      </c>
    </row>
    <row r="178" spans="2:16" ht="12.75">
      <c r="B178" s="16">
        <v>8.35</v>
      </c>
      <c r="C178" s="17">
        <v>1.19</v>
      </c>
      <c r="D178" s="13">
        <v>74.9</v>
      </c>
      <c r="E178" s="13">
        <v>-79.4</v>
      </c>
      <c r="F178" s="13">
        <v>2.31</v>
      </c>
      <c r="G178" s="17">
        <f t="shared" si="21"/>
        <v>1.17015</v>
      </c>
      <c r="H178" s="17">
        <f t="shared" si="24"/>
        <v>11.7015</v>
      </c>
      <c r="I178" s="12">
        <f t="shared" si="25"/>
        <v>6.294117647058825</v>
      </c>
      <c r="J178" s="12">
        <f t="shared" si="22"/>
        <v>40.18</v>
      </c>
      <c r="K178" s="17">
        <f t="shared" si="23"/>
        <v>146.125</v>
      </c>
      <c r="L178" s="17">
        <f t="shared" si="26"/>
        <v>105.945</v>
      </c>
      <c r="M178" s="18">
        <f t="shared" si="27"/>
        <v>-0.11677449281023412</v>
      </c>
      <c r="N178" s="85">
        <f t="shared" si="28"/>
        <v>-119.58000000000001</v>
      </c>
      <c r="O178">
        <f t="shared" si="29"/>
        <v>0.664336</v>
      </c>
      <c r="P178">
        <f t="shared" si="30"/>
        <v>49.758766400000006</v>
      </c>
    </row>
    <row r="179" spans="2:16" ht="12.75">
      <c r="B179" s="16">
        <v>8.4</v>
      </c>
      <c r="C179" s="17">
        <v>1.27</v>
      </c>
      <c r="D179" s="13">
        <v>73.2</v>
      </c>
      <c r="E179" s="13">
        <v>-79.4</v>
      </c>
      <c r="F179" s="13">
        <v>2.31</v>
      </c>
      <c r="G179" s="17">
        <f t="shared" si="21"/>
        <v>1.25015</v>
      </c>
      <c r="H179" s="17">
        <f t="shared" si="24"/>
        <v>12.5015</v>
      </c>
      <c r="I179" s="12">
        <f t="shared" si="25"/>
        <v>5.7637795275590555</v>
      </c>
      <c r="J179" s="12">
        <f t="shared" si="22"/>
        <v>40.67000000000001</v>
      </c>
      <c r="K179" s="17">
        <f t="shared" si="23"/>
        <v>147</v>
      </c>
      <c r="L179" s="17">
        <f t="shared" si="26"/>
        <v>106.32999999999998</v>
      </c>
      <c r="M179" s="18">
        <f t="shared" si="27"/>
        <v>-0.10884285908534652</v>
      </c>
      <c r="N179" s="85">
        <f t="shared" si="28"/>
        <v>-120.07000000000002</v>
      </c>
      <c r="O179">
        <f t="shared" si="29"/>
        <v>0.663944</v>
      </c>
      <c r="P179">
        <f t="shared" si="30"/>
        <v>48.6007008</v>
      </c>
    </row>
    <row r="180" spans="2:16" ht="12.75">
      <c r="B180" s="16">
        <v>8.45</v>
      </c>
      <c r="C180" s="17">
        <v>1.3</v>
      </c>
      <c r="D180" s="13">
        <v>67.1</v>
      </c>
      <c r="E180" s="13">
        <v>-79.8</v>
      </c>
      <c r="F180" s="13">
        <v>2.65</v>
      </c>
      <c r="G180" s="17">
        <f t="shared" si="21"/>
        <v>1.2800500000000001</v>
      </c>
      <c r="H180" s="17">
        <f t="shared" si="24"/>
        <v>12.800500000000001</v>
      </c>
      <c r="I180" s="12">
        <f t="shared" si="25"/>
        <v>5.161538461538461</v>
      </c>
      <c r="J180" s="12">
        <f t="shared" si="22"/>
        <v>41.16</v>
      </c>
      <c r="K180" s="17">
        <f t="shared" si="23"/>
        <v>147.875</v>
      </c>
      <c r="L180" s="17">
        <f t="shared" si="26"/>
        <v>106.715</v>
      </c>
      <c r="M180" s="18">
        <f t="shared" si="27"/>
        <v>-0.10683860710579193</v>
      </c>
      <c r="N180" s="85">
        <f t="shared" si="28"/>
        <v>-120.96</v>
      </c>
      <c r="O180">
        <f t="shared" si="29"/>
        <v>0.663232</v>
      </c>
      <c r="P180">
        <f t="shared" si="30"/>
        <v>44.5028672</v>
      </c>
    </row>
    <row r="181" spans="2:16" ht="12.75">
      <c r="B181" s="16">
        <v>8.5</v>
      </c>
      <c r="C181" s="17">
        <v>1.35</v>
      </c>
      <c r="D181" s="13">
        <v>71.3</v>
      </c>
      <c r="E181" s="13">
        <v>-80.8</v>
      </c>
      <c r="F181" s="13">
        <v>2.65</v>
      </c>
      <c r="G181" s="17">
        <f t="shared" si="21"/>
        <v>1.3298</v>
      </c>
      <c r="H181" s="17">
        <f t="shared" si="24"/>
        <v>13.298000000000002</v>
      </c>
      <c r="I181" s="12">
        <f t="shared" si="25"/>
        <v>5.281481481481482</v>
      </c>
      <c r="J181" s="12">
        <f t="shared" si="22"/>
        <v>41.650000000000006</v>
      </c>
      <c r="K181" s="17">
        <f t="shared" si="23"/>
        <v>148.75</v>
      </c>
      <c r="L181" s="17">
        <f t="shared" si="26"/>
        <v>107.1</v>
      </c>
      <c r="M181" s="18">
        <f t="shared" si="27"/>
        <v>-0.10367892976588627</v>
      </c>
      <c r="N181" s="85">
        <f t="shared" si="28"/>
        <v>-122.45</v>
      </c>
      <c r="O181">
        <f t="shared" si="29"/>
        <v>0.66204</v>
      </c>
      <c r="P181">
        <f t="shared" si="30"/>
        <v>47.203452</v>
      </c>
    </row>
    <row r="182" spans="2:16" ht="12.75">
      <c r="B182" s="16">
        <v>8.55</v>
      </c>
      <c r="C182" s="17">
        <v>1.25</v>
      </c>
      <c r="D182" s="13">
        <v>76.1</v>
      </c>
      <c r="E182" s="13">
        <v>-79.9</v>
      </c>
      <c r="F182" s="13">
        <v>2.65</v>
      </c>
      <c r="G182" s="17">
        <f t="shared" si="21"/>
        <v>1.230025</v>
      </c>
      <c r="H182" s="17">
        <f t="shared" si="24"/>
        <v>12.300249999999998</v>
      </c>
      <c r="I182" s="12">
        <f t="shared" si="25"/>
        <v>6.087999999999999</v>
      </c>
      <c r="J182" s="12">
        <f t="shared" si="22"/>
        <v>42.14000000000001</v>
      </c>
      <c r="K182" s="17">
        <f t="shared" si="23"/>
        <v>149.625</v>
      </c>
      <c r="L182" s="17">
        <f t="shared" si="26"/>
        <v>107.48499999999999</v>
      </c>
      <c r="M182" s="18">
        <f t="shared" si="27"/>
        <v>-0.11295816364309519</v>
      </c>
      <c r="N182" s="85">
        <f t="shared" si="28"/>
        <v>-122.04000000000002</v>
      </c>
      <c r="O182">
        <f t="shared" si="29"/>
        <v>0.662368</v>
      </c>
      <c r="P182">
        <f t="shared" si="30"/>
        <v>50.40620479999999</v>
      </c>
    </row>
    <row r="183" spans="2:16" ht="12.75">
      <c r="B183" s="16">
        <v>8.6</v>
      </c>
      <c r="C183" s="17">
        <v>1.21</v>
      </c>
      <c r="D183" s="13">
        <v>80.4</v>
      </c>
      <c r="E183" s="13">
        <v>-80.2</v>
      </c>
      <c r="F183" s="13">
        <v>2.65</v>
      </c>
      <c r="G183" s="17">
        <f t="shared" si="21"/>
        <v>1.18995</v>
      </c>
      <c r="H183" s="17">
        <f t="shared" si="24"/>
        <v>11.8995</v>
      </c>
      <c r="I183" s="12">
        <f t="shared" si="25"/>
        <v>6.644628099173555</v>
      </c>
      <c r="J183" s="12">
        <f t="shared" si="22"/>
        <v>42.63</v>
      </c>
      <c r="K183" s="17">
        <f t="shared" si="23"/>
        <v>150.5</v>
      </c>
      <c r="L183" s="17">
        <f t="shared" si="26"/>
        <v>107.87</v>
      </c>
      <c r="M183" s="18">
        <f t="shared" si="27"/>
        <v>-0.11816826206166724</v>
      </c>
      <c r="N183" s="85">
        <f t="shared" si="28"/>
        <v>-122.83000000000001</v>
      </c>
      <c r="O183">
        <f t="shared" si="29"/>
        <v>0.661736</v>
      </c>
      <c r="P183">
        <f t="shared" si="30"/>
        <v>53.2035744</v>
      </c>
    </row>
    <row r="184" spans="2:16" ht="12.75">
      <c r="B184" s="16">
        <v>8.65</v>
      </c>
      <c r="C184" s="17">
        <v>1.29</v>
      </c>
      <c r="D184" s="13">
        <v>83.6</v>
      </c>
      <c r="E184" s="13">
        <v>-81.3</v>
      </c>
      <c r="F184" s="13">
        <v>2.65</v>
      </c>
      <c r="G184" s="17">
        <f t="shared" si="21"/>
        <v>1.269675</v>
      </c>
      <c r="H184" s="17">
        <f t="shared" si="24"/>
        <v>12.696750000000002</v>
      </c>
      <c r="I184" s="12">
        <f t="shared" si="25"/>
        <v>6.480620155038759</v>
      </c>
      <c r="J184" s="12">
        <f t="shared" si="22"/>
        <v>43.120000000000005</v>
      </c>
      <c r="K184" s="17">
        <f t="shared" si="23"/>
        <v>151.375</v>
      </c>
      <c r="L184" s="17">
        <f t="shared" si="26"/>
        <v>108.255</v>
      </c>
      <c r="M184" s="18">
        <f t="shared" si="27"/>
        <v>-0.11125815970669765</v>
      </c>
      <c r="N184" s="85">
        <f t="shared" si="28"/>
        <v>-124.42</v>
      </c>
      <c r="O184">
        <f t="shared" si="29"/>
        <v>0.660464</v>
      </c>
      <c r="P184">
        <f t="shared" si="30"/>
        <v>55.2147904</v>
      </c>
    </row>
    <row r="185" spans="2:16" ht="12.75">
      <c r="B185" s="16">
        <v>8.7</v>
      </c>
      <c r="C185" s="17">
        <v>1.23</v>
      </c>
      <c r="D185" s="13">
        <v>83</v>
      </c>
      <c r="E185" s="13">
        <v>-81</v>
      </c>
      <c r="F185" s="13">
        <v>2.65</v>
      </c>
      <c r="G185" s="17">
        <f t="shared" si="21"/>
        <v>1.2097499999999999</v>
      </c>
      <c r="H185" s="17">
        <f t="shared" si="24"/>
        <v>12.097499999999998</v>
      </c>
      <c r="I185" s="12">
        <f t="shared" si="25"/>
        <v>6.747967479674796</v>
      </c>
      <c r="J185" s="12">
        <f t="shared" si="22"/>
        <v>43.61</v>
      </c>
      <c r="K185" s="17">
        <f t="shared" si="23"/>
        <v>152.25</v>
      </c>
      <c r="L185" s="17">
        <f t="shared" si="26"/>
        <v>108.64</v>
      </c>
      <c r="M185" s="18">
        <f t="shared" si="27"/>
        <v>-0.11783451536643029</v>
      </c>
      <c r="N185" s="85">
        <f t="shared" si="28"/>
        <v>-124.61</v>
      </c>
      <c r="O185">
        <f t="shared" si="29"/>
        <v>0.660312</v>
      </c>
      <c r="P185">
        <f t="shared" si="30"/>
        <v>54.805896000000004</v>
      </c>
    </row>
    <row r="186" spans="2:16" ht="12.75">
      <c r="B186" s="16">
        <v>8.75</v>
      </c>
      <c r="C186" s="17">
        <v>1.19</v>
      </c>
      <c r="D186" s="13">
        <v>83.1</v>
      </c>
      <c r="E186" s="13">
        <v>-81.4</v>
      </c>
      <c r="F186" s="13">
        <v>2.65</v>
      </c>
      <c r="G186" s="17">
        <f t="shared" si="21"/>
        <v>1.1696499999999999</v>
      </c>
      <c r="H186" s="17">
        <f t="shared" si="24"/>
        <v>11.696499999999999</v>
      </c>
      <c r="I186" s="12">
        <f t="shared" si="25"/>
        <v>6.983193277310924</v>
      </c>
      <c r="J186" s="12">
        <f t="shared" si="22"/>
        <v>44.1</v>
      </c>
      <c r="K186" s="17">
        <f t="shared" si="23"/>
        <v>153.125</v>
      </c>
      <c r="L186" s="17">
        <f t="shared" si="26"/>
        <v>109.025</v>
      </c>
      <c r="M186" s="18">
        <f t="shared" si="27"/>
        <v>-0.1234598263692482</v>
      </c>
      <c r="N186" s="85">
        <f t="shared" si="28"/>
        <v>-125.5</v>
      </c>
      <c r="O186">
        <f t="shared" si="29"/>
        <v>0.6596</v>
      </c>
      <c r="P186">
        <f t="shared" si="30"/>
        <v>54.81275999999999</v>
      </c>
    </row>
    <row r="187" spans="2:16" ht="12.75">
      <c r="B187" s="16">
        <v>8.8</v>
      </c>
      <c r="C187" s="17">
        <v>1.17</v>
      </c>
      <c r="D187" s="13">
        <v>78.5</v>
      </c>
      <c r="E187" s="13">
        <v>-82</v>
      </c>
      <c r="F187" s="13">
        <v>2.65</v>
      </c>
      <c r="G187" s="17">
        <f t="shared" si="21"/>
        <v>1.1495</v>
      </c>
      <c r="H187" s="17">
        <f t="shared" si="24"/>
        <v>11.495</v>
      </c>
      <c r="I187" s="12">
        <f t="shared" si="25"/>
        <v>6.7094017094017095</v>
      </c>
      <c r="J187" s="12">
        <f t="shared" si="22"/>
        <v>44.59000000000001</v>
      </c>
      <c r="K187" s="17">
        <f t="shared" si="23"/>
        <v>154</v>
      </c>
      <c r="L187" s="17">
        <f t="shared" si="26"/>
        <v>109.41</v>
      </c>
      <c r="M187" s="18">
        <f t="shared" si="27"/>
        <v>-0.12716223003515822</v>
      </c>
      <c r="N187" s="85">
        <f t="shared" si="28"/>
        <v>-126.59</v>
      </c>
      <c r="O187">
        <f t="shared" si="29"/>
        <v>0.658728</v>
      </c>
      <c r="P187">
        <f t="shared" si="30"/>
        <v>51.710148</v>
      </c>
    </row>
    <row r="188" spans="2:16" ht="12.75">
      <c r="B188" s="16">
        <v>8.85</v>
      </c>
      <c r="C188" s="17">
        <v>1.21</v>
      </c>
      <c r="D188" s="13">
        <v>75.2</v>
      </c>
      <c r="E188" s="13">
        <v>-81.5</v>
      </c>
      <c r="F188" s="13">
        <v>2.65</v>
      </c>
      <c r="G188" s="17">
        <f t="shared" si="21"/>
        <v>1.189625</v>
      </c>
      <c r="H188" s="17">
        <f t="shared" si="24"/>
        <v>11.896249999999998</v>
      </c>
      <c r="I188" s="12">
        <f t="shared" si="25"/>
        <v>6.214876033057852</v>
      </c>
      <c r="J188" s="12">
        <f t="shared" si="22"/>
        <v>45.08</v>
      </c>
      <c r="K188" s="17">
        <f t="shared" si="23"/>
        <v>154.875</v>
      </c>
      <c r="L188" s="17">
        <f t="shared" si="26"/>
        <v>109.795</v>
      </c>
      <c r="M188" s="18">
        <f t="shared" si="27"/>
        <v>-0.12232906499154385</v>
      </c>
      <c r="N188" s="85">
        <f t="shared" si="28"/>
        <v>-126.58</v>
      </c>
      <c r="O188">
        <f t="shared" si="29"/>
        <v>0.658736</v>
      </c>
      <c r="P188">
        <f t="shared" si="30"/>
        <v>49.5369472</v>
      </c>
    </row>
    <row r="189" spans="2:16" ht="12.75">
      <c r="B189" s="16">
        <v>8.9</v>
      </c>
      <c r="C189" s="17">
        <v>1.23</v>
      </c>
      <c r="D189" s="13">
        <v>69</v>
      </c>
      <c r="E189" s="13">
        <v>-83</v>
      </c>
      <c r="F189" s="13">
        <v>2.65</v>
      </c>
      <c r="G189" s="17">
        <f t="shared" si="21"/>
        <v>1.20925</v>
      </c>
      <c r="H189" s="17">
        <f t="shared" si="24"/>
        <v>12.0925</v>
      </c>
      <c r="I189" s="12">
        <f t="shared" si="25"/>
        <v>5.609756097560975</v>
      </c>
      <c r="J189" s="12">
        <f t="shared" si="22"/>
        <v>45.57000000000001</v>
      </c>
      <c r="K189" s="17">
        <f t="shared" si="23"/>
        <v>155.75</v>
      </c>
      <c r="L189" s="17">
        <f t="shared" si="26"/>
        <v>110.17999999999999</v>
      </c>
      <c r="M189" s="18">
        <f t="shared" si="27"/>
        <v>-0.1220408163265306</v>
      </c>
      <c r="N189" s="85">
        <f t="shared" si="28"/>
        <v>-128.57</v>
      </c>
      <c r="O189">
        <f t="shared" si="29"/>
        <v>0.6571440000000001</v>
      </c>
      <c r="P189">
        <f t="shared" si="30"/>
        <v>45.342936</v>
      </c>
    </row>
    <row r="190" spans="2:16" ht="12.75">
      <c r="B190" s="16">
        <v>8.95</v>
      </c>
      <c r="C190" s="17">
        <v>1.26</v>
      </c>
      <c r="D190" s="13">
        <v>69</v>
      </c>
      <c r="E190" s="13">
        <v>-84.2</v>
      </c>
      <c r="F190" s="13">
        <v>2.89</v>
      </c>
      <c r="G190" s="17">
        <f t="shared" si="21"/>
        <v>1.23895</v>
      </c>
      <c r="H190" s="17">
        <f t="shared" si="24"/>
        <v>12.3895</v>
      </c>
      <c r="I190" s="12">
        <f t="shared" si="25"/>
        <v>5.476190476190476</v>
      </c>
      <c r="J190" s="12">
        <f t="shared" si="22"/>
        <v>46.059999999999995</v>
      </c>
      <c r="K190" s="17">
        <f t="shared" si="23"/>
        <v>156.625</v>
      </c>
      <c r="L190" s="17">
        <f t="shared" si="26"/>
        <v>110.565</v>
      </c>
      <c r="M190" s="18">
        <f t="shared" si="27"/>
        <v>-0.12035201995703693</v>
      </c>
      <c r="N190" s="85">
        <f t="shared" si="28"/>
        <v>-130.26</v>
      </c>
      <c r="O190">
        <f t="shared" si="29"/>
        <v>0.655792</v>
      </c>
      <c r="P190">
        <f t="shared" si="30"/>
        <v>45.249648</v>
      </c>
    </row>
    <row r="191" spans="2:16" ht="12.75">
      <c r="B191" s="16">
        <v>9</v>
      </c>
      <c r="C191" s="17">
        <v>1.33</v>
      </c>
      <c r="D191" s="13">
        <v>70.8</v>
      </c>
      <c r="E191" s="13">
        <v>-85.1</v>
      </c>
      <c r="F191" s="13">
        <v>2.89</v>
      </c>
      <c r="G191" s="17">
        <f t="shared" si="21"/>
        <v>1.3087250000000001</v>
      </c>
      <c r="H191" s="17">
        <f t="shared" si="24"/>
        <v>13.087250000000001</v>
      </c>
      <c r="I191" s="12">
        <f t="shared" si="25"/>
        <v>5.323308270676692</v>
      </c>
      <c r="J191" s="12">
        <f t="shared" si="22"/>
        <v>46.550000000000004</v>
      </c>
      <c r="K191" s="17">
        <f t="shared" si="23"/>
        <v>157.5</v>
      </c>
      <c r="L191" s="17">
        <f t="shared" si="26"/>
        <v>110.94999999999999</v>
      </c>
      <c r="M191" s="18">
        <f t="shared" si="27"/>
        <v>-0.1143564463940585</v>
      </c>
      <c r="N191" s="85">
        <f t="shared" si="28"/>
        <v>-131.65</v>
      </c>
      <c r="O191">
        <f t="shared" si="29"/>
        <v>0.65468</v>
      </c>
      <c r="P191">
        <f t="shared" si="30"/>
        <v>46.351344</v>
      </c>
    </row>
    <row r="192" spans="2:16" ht="12.75">
      <c r="B192" s="16">
        <v>9.05</v>
      </c>
      <c r="C192" s="17">
        <v>1.39</v>
      </c>
      <c r="D192" s="13">
        <v>70.9</v>
      </c>
      <c r="E192" s="13">
        <v>-86.2</v>
      </c>
      <c r="F192" s="13">
        <v>2.89</v>
      </c>
      <c r="G192" s="17">
        <f t="shared" si="21"/>
        <v>1.36845</v>
      </c>
      <c r="H192" s="17">
        <f t="shared" si="24"/>
        <v>13.6845</v>
      </c>
      <c r="I192" s="12">
        <f t="shared" si="25"/>
        <v>5.100719424460433</v>
      </c>
      <c r="J192" s="12">
        <f t="shared" si="22"/>
        <v>47.04000000000001</v>
      </c>
      <c r="K192" s="17">
        <f t="shared" si="23"/>
        <v>158.375</v>
      </c>
      <c r="L192" s="17">
        <f t="shared" si="26"/>
        <v>111.33499999999998</v>
      </c>
      <c r="M192" s="18">
        <f t="shared" si="27"/>
        <v>-0.11010887754891226</v>
      </c>
      <c r="N192" s="85">
        <f t="shared" si="28"/>
        <v>-133.24</v>
      </c>
      <c r="O192">
        <f t="shared" si="29"/>
        <v>0.653408</v>
      </c>
      <c r="P192">
        <f t="shared" si="30"/>
        <v>46.326627200000004</v>
      </c>
    </row>
    <row r="193" spans="2:16" ht="12.75">
      <c r="B193" s="16">
        <v>9.1</v>
      </c>
      <c r="C193" s="17">
        <v>1.43</v>
      </c>
      <c r="D193" s="13">
        <v>75.9</v>
      </c>
      <c r="E193" s="13">
        <v>-87.2</v>
      </c>
      <c r="F193" s="13">
        <v>2.89</v>
      </c>
      <c r="G193" s="17">
        <f t="shared" si="21"/>
        <v>1.4082</v>
      </c>
      <c r="H193" s="17">
        <f t="shared" si="24"/>
        <v>14.081999999999999</v>
      </c>
      <c r="I193" s="12">
        <f t="shared" si="25"/>
        <v>5.307692307692308</v>
      </c>
      <c r="J193" s="12">
        <f t="shared" si="22"/>
        <v>47.53</v>
      </c>
      <c r="K193" s="17">
        <f t="shared" si="23"/>
        <v>159.25</v>
      </c>
      <c r="L193" s="17">
        <f t="shared" si="26"/>
        <v>111.72</v>
      </c>
      <c r="M193" s="18">
        <f t="shared" si="27"/>
        <v>-0.10787461467632814</v>
      </c>
      <c r="N193" s="85">
        <f t="shared" si="28"/>
        <v>-134.73000000000002</v>
      </c>
      <c r="O193">
        <f t="shared" si="29"/>
        <v>0.652216</v>
      </c>
      <c r="P193">
        <f t="shared" si="30"/>
        <v>49.503194400000005</v>
      </c>
    </row>
    <row r="194" spans="2:16" ht="12.75">
      <c r="B194" s="16">
        <v>9.15</v>
      </c>
      <c r="C194" s="17">
        <v>1.27</v>
      </c>
      <c r="D194" s="13">
        <v>81.7</v>
      </c>
      <c r="E194" s="13">
        <v>31</v>
      </c>
      <c r="F194" s="13">
        <v>2.9</v>
      </c>
      <c r="G194" s="17">
        <f t="shared" si="21"/>
        <v>1.27775</v>
      </c>
      <c r="H194" s="17">
        <f t="shared" si="24"/>
        <v>12.7775</v>
      </c>
      <c r="I194" s="12">
        <f t="shared" si="25"/>
        <v>6.433070866141733</v>
      </c>
      <c r="J194" s="12">
        <f t="shared" si="22"/>
        <v>48.02000000000001</v>
      </c>
      <c r="K194" s="17">
        <f t="shared" si="23"/>
        <v>160.125</v>
      </c>
      <c r="L194" s="17">
        <f t="shared" si="26"/>
        <v>112.10499999999999</v>
      </c>
      <c r="M194" s="18">
        <f t="shared" si="27"/>
        <v>-0.015228721619505657</v>
      </c>
      <c r="N194" s="85">
        <f t="shared" si="28"/>
        <v>-17.02000000000001</v>
      </c>
      <c r="O194">
        <f t="shared" si="29"/>
        <v>0.746384</v>
      </c>
      <c r="P194">
        <f t="shared" si="30"/>
        <v>60.97957280000001</v>
      </c>
    </row>
    <row r="195" spans="2:16" ht="12.75">
      <c r="B195" s="16">
        <v>9.2</v>
      </c>
      <c r="C195" s="17">
        <v>1.36</v>
      </c>
      <c r="D195" s="13">
        <v>74.9</v>
      </c>
      <c r="E195" s="13">
        <v>-59.6</v>
      </c>
      <c r="F195" s="13">
        <v>2.9</v>
      </c>
      <c r="G195" s="17">
        <f t="shared" si="21"/>
        <v>1.3451000000000002</v>
      </c>
      <c r="H195" s="17">
        <f t="shared" si="24"/>
        <v>13.451000000000002</v>
      </c>
      <c r="I195" s="12">
        <f t="shared" si="25"/>
        <v>5.50735294117647</v>
      </c>
      <c r="J195" s="12">
        <f t="shared" si="22"/>
        <v>48.51</v>
      </c>
      <c r="K195" s="17">
        <f t="shared" si="23"/>
        <v>161</v>
      </c>
      <c r="L195" s="17">
        <f t="shared" si="26"/>
        <v>112.49000000000001</v>
      </c>
      <c r="M195" s="18">
        <f t="shared" si="27"/>
        <v>-0.09130141035385524</v>
      </c>
      <c r="N195" s="85">
        <f t="shared" si="28"/>
        <v>-108.11</v>
      </c>
      <c r="O195">
        <f t="shared" si="29"/>
        <v>0.673512</v>
      </c>
      <c r="P195">
        <f t="shared" si="30"/>
        <v>50.44604880000001</v>
      </c>
    </row>
    <row r="196" spans="2:16" ht="12.75">
      <c r="B196" s="16">
        <v>9.25</v>
      </c>
      <c r="C196" s="17">
        <v>1.43</v>
      </c>
      <c r="D196" s="13">
        <v>72.7</v>
      </c>
      <c r="E196" s="13">
        <v>-71.3</v>
      </c>
      <c r="F196" s="13">
        <v>2.9</v>
      </c>
      <c r="G196" s="17">
        <f t="shared" si="21"/>
        <v>1.412175</v>
      </c>
      <c r="H196" s="17">
        <f t="shared" si="24"/>
        <v>14.121749999999999</v>
      </c>
      <c r="I196" s="12">
        <f t="shared" si="25"/>
        <v>5.083916083916084</v>
      </c>
      <c r="J196" s="12">
        <f t="shared" si="22"/>
        <v>49</v>
      </c>
      <c r="K196" s="17">
        <f t="shared" si="23"/>
        <v>161.875</v>
      </c>
      <c r="L196" s="17">
        <f t="shared" si="26"/>
        <v>112.875</v>
      </c>
      <c r="M196" s="18">
        <f t="shared" si="27"/>
        <v>-0.0962169079420939</v>
      </c>
      <c r="N196" s="85">
        <f t="shared" si="28"/>
        <v>-120.3</v>
      </c>
      <c r="O196">
        <f t="shared" si="29"/>
        <v>0.66376</v>
      </c>
      <c r="P196">
        <f t="shared" si="30"/>
        <v>48.255352</v>
      </c>
    </row>
    <row r="197" spans="2:16" ht="12.75">
      <c r="B197" s="16">
        <v>9.3</v>
      </c>
      <c r="C197" s="17">
        <v>1.49</v>
      </c>
      <c r="D197" s="13">
        <v>63</v>
      </c>
      <c r="E197" s="13">
        <v>-73.7</v>
      </c>
      <c r="F197" s="13">
        <v>2.91</v>
      </c>
      <c r="G197" s="17">
        <f t="shared" si="21"/>
        <v>1.471575</v>
      </c>
      <c r="H197" s="17">
        <f t="shared" si="24"/>
        <v>14.71575</v>
      </c>
      <c r="I197" s="12">
        <f t="shared" si="25"/>
        <v>4.228187919463087</v>
      </c>
      <c r="J197" s="12">
        <f t="shared" si="22"/>
        <v>49.49000000000001</v>
      </c>
      <c r="K197" s="17">
        <f t="shared" si="23"/>
        <v>162.75</v>
      </c>
      <c r="L197" s="17">
        <f t="shared" si="26"/>
        <v>113.25999999999999</v>
      </c>
      <c r="M197" s="18">
        <f t="shared" si="27"/>
        <v>-0.09412259087349341</v>
      </c>
      <c r="N197" s="85">
        <f t="shared" si="28"/>
        <v>-123.19000000000001</v>
      </c>
      <c r="O197">
        <f t="shared" si="29"/>
        <v>0.661448</v>
      </c>
      <c r="P197">
        <f t="shared" si="30"/>
        <v>41.671224</v>
      </c>
    </row>
    <row r="198" spans="2:16" ht="12.75">
      <c r="B198" s="16">
        <v>9.35</v>
      </c>
      <c r="C198" s="17">
        <v>1.62</v>
      </c>
      <c r="D198" s="13">
        <v>73.7</v>
      </c>
      <c r="E198" s="13">
        <v>-77.5</v>
      </c>
      <c r="F198" s="13">
        <v>2.91</v>
      </c>
      <c r="G198" s="17">
        <f t="shared" si="21"/>
        <v>1.6006250000000002</v>
      </c>
      <c r="H198" s="17">
        <f t="shared" si="24"/>
        <v>16.00625</v>
      </c>
      <c r="I198" s="12">
        <f t="shared" si="25"/>
        <v>4.549382716049382</v>
      </c>
      <c r="J198" s="12">
        <f t="shared" si="22"/>
        <v>49.98</v>
      </c>
      <c r="K198" s="17">
        <f t="shared" si="23"/>
        <v>163.625</v>
      </c>
      <c r="L198" s="17">
        <f t="shared" si="26"/>
        <v>113.64500000000001</v>
      </c>
      <c r="M198" s="18">
        <f t="shared" si="27"/>
        <v>-0.0887125956854558</v>
      </c>
      <c r="N198" s="85">
        <f t="shared" si="28"/>
        <v>-127.47999999999999</v>
      </c>
      <c r="O198">
        <f t="shared" si="29"/>
        <v>0.658016</v>
      </c>
      <c r="P198">
        <f t="shared" si="30"/>
        <v>48.49577920000001</v>
      </c>
    </row>
    <row r="199" spans="2:16" ht="12.75">
      <c r="B199" s="16">
        <v>9.4</v>
      </c>
      <c r="C199" s="17">
        <v>2.26</v>
      </c>
      <c r="D199" s="13">
        <v>83.4</v>
      </c>
      <c r="E199" s="13">
        <v>-80</v>
      </c>
      <c r="F199" s="13">
        <v>2.91</v>
      </c>
      <c r="G199" s="17">
        <f t="shared" si="21"/>
        <v>2.2399999999999998</v>
      </c>
      <c r="H199" s="17">
        <f t="shared" si="24"/>
        <v>22.4</v>
      </c>
      <c r="I199" s="12">
        <f t="shared" si="25"/>
        <v>3.6902654867256643</v>
      </c>
      <c r="J199" s="12">
        <f t="shared" si="22"/>
        <v>50.470000000000006</v>
      </c>
      <c r="K199" s="17">
        <f t="shared" si="23"/>
        <v>164.5</v>
      </c>
      <c r="L199" s="17">
        <f t="shared" si="26"/>
        <v>114.03</v>
      </c>
      <c r="M199" s="18">
        <f t="shared" si="27"/>
        <v>-0.06286196097325947</v>
      </c>
      <c r="N199" s="85">
        <f t="shared" si="28"/>
        <v>-130.47</v>
      </c>
      <c r="O199">
        <f t="shared" si="29"/>
        <v>0.655624</v>
      </c>
      <c r="P199">
        <f t="shared" si="30"/>
        <v>54.679041600000005</v>
      </c>
    </row>
    <row r="200" spans="2:16" ht="12.75">
      <c r="B200" s="16">
        <v>9.45</v>
      </c>
      <c r="C200" s="17">
        <v>2.25</v>
      </c>
      <c r="D200" s="13">
        <v>79.8</v>
      </c>
      <c r="E200" s="13">
        <v>-75.3</v>
      </c>
      <c r="F200" s="13">
        <v>2.91</v>
      </c>
      <c r="G200" s="17">
        <f t="shared" si="21"/>
        <v>2.231175</v>
      </c>
      <c r="H200" s="17">
        <f t="shared" si="24"/>
        <v>22.31175</v>
      </c>
      <c r="I200" s="12">
        <f t="shared" si="25"/>
        <v>3.5466666666666664</v>
      </c>
      <c r="J200" s="12">
        <f t="shared" si="22"/>
        <v>50.959999999999994</v>
      </c>
      <c r="K200" s="17">
        <f t="shared" si="23"/>
        <v>165.375</v>
      </c>
      <c r="L200" s="17">
        <f t="shared" si="26"/>
        <v>114.415</v>
      </c>
      <c r="M200" s="18">
        <f t="shared" si="27"/>
        <v>-0.06111917901055282</v>
      </c>
      <c r="N200" s="85">
        <f t="shared" si="28"/>
        <v>-126.25999999999999</v>
      </c>
      <c r="O200">
        <f t="shared" si="29"/>
        <v>0.658992</v>
      </c>
      <c r="P200">
        <f t="shared" si="30"/>
        <v>52.5875616</v>
      </c>
    </row>
    <row r="201" spans="2:16" ht="12.75">
      <c r="B201" s="16">
        <v>9.5</v>
      </c>
      <c r="C201" s="17">
        <v>1.92</v>
      </c>
      <c r="D201" s="13">
        <v>89.8</v>
      </c>
      <c r="E201" s="13">
        <v>-67.2</v>
      </c>
      <c r="F201" s="13">
        <v>2.91</v>
      </c>
      <c r="G201" s="17">
        <f t="shared" si="21"/>
        <v>1.9032</v>
      </c>
      <c r="H201" s="17">
        <f t="shared" si="24"/>
        <v>19.032</v>
      </c>
      <c r="I201" s="12">
        <f t="shared" si="25"/>
        <v>4.677083333333333</v>
      </c>
      <c r="J201" s="12">
        <f t="shared" si="22"/>
        <v>51.45</v>
      </c>
      <c r="K201" s="17">
        <f t="shared" si="23"/>
        <v>166.25</v>
      </c>
      <c r="L201" s="17">
        <f t="shared" si="26"/>
        <v>114.8</v>
      </c>
      <c r="M201" s="18">
        <f t="shared" si="27"/>
        <v>-0.06830939290135007</v>
      </c>
      <c r="N201" s="85">
        <f t="shared" si="28"/>
        <v>-118.65</v>
      </c>
      <c r="O201">
        <f t="shared" si="29"/>
        <v>0.66508</v>
      </c>
      <c r="P201">
        <f t="shared" si="30"/>
        <v>59.724184</v>
      </c>
    </row>
    <row r="202" spans="2:16" ht="12.75">
      <c r="B202" s="16">
        <v>9.55</v>
      </c>
      <c r="C202" s="17">
        <v>1.65</v>
      </c>
      <c r="D202" s="13">
        <v>79.5</v>
      </c>
      <c r="E202" s="13">
        <v>-68.7</v>
      </c>
      <c r="F202" s="13">
        <v>2.91</v>
      </c>
      <c r="G202" s="17">
        <f t="shared" si="21"/>
        <v>1.632825</v>
      </c>
      <c r="H202" s="17">
        <f t="shared" si="24"/>
        <v>16.32825</v>
      </c>
      <c r="I202" s="12">
        <f t="shared" si="25"/>
        <v>4.818181818181818</v>
      </c>
      <c r="J202" s="12">
        <f t="shared" si="22"/>
        <v>51.94000000000001</v>
      </c>
      <c r="K202" s="17">
        <f t="shared" si="23"/>
        <v>167.125</v>
      </c>
      <c r="L202" s="17">
        <f t="shared" si="26"/>
        <v>115.18499999999999</v>
      </c>
      <c r="M202" s="18">
        <f t="shared" si="27"/>
        <v>-0.08230879443269429</v>
      </c>
      <c r="N202" s="85">
        <f t="shared" si="28"/>
        <v>-120.64000000000001</v>
      </c>
      <c r="O202">
        <f t="shared" si="29"/>
        <v>0.663488</v>
      </c>
      <c r="P202">
        <f t="shared" si="30"/>
        <v>52.747296</v>
      </c>
    </row>
    <row r="203" spans="2:16" ht="12.75">
      <c r="B203" s="16">
        <v>9.6</v>
      </c>
      <c r="C203" s="17">
        <v>1.36</v>
      </c>
      <c r="D203" s="13">
        <v>69.4</v>
      </c>
      <c r="E203" s="13">
        <v>-71.4</v>
      </c>
      <c r="F203" s="13">
        <v>2.91</v>
      </c>
      <c r="G203" s="17">
        <f t="shared" si="21"/>
        <v>1.3421500000000002</v>
      </c>
      <c r="H203" s="17">
        <f t="shared" si="24"/>
        <v>13.421500000000002</v>
      </c>
      <c r="I203" s="12">
        <f t="shared" si="25"/>
        <v>5.102941176470588</v>
      </c>
      <c r="J203" s="12">
        <f t="shared" si="22"/>
        <v>52.43</v>
      </c>
      <c r="K203" s="17">
        <f t="shared" si="23"/>
        <v>168</v>
      </c>
      <c r="L203" s="17">
        <f t="shared" si="26"/>
        <v>115.57</v>
      </c>
      <c r="M203" s="18">
        <f t="shared" si="27"/>
        <v>-0.10546352680662607</v>
      </c>
      <c r="N203" s="85">
        <f t="shared" si="28"/>
        <v>-123.83000000000001</v>
      </c>
      <c r="O203">
        <f t="shared" si="29"/>
        <v>0.660936</v>
      </c>
      <c r="P203">
        <f t="shared" si="30"/>
        <v>45.868958400000004</v>
      </c>
    </row>
    <row r="204" spans="2:16" ht="12.75">
      <c r="B204" s="16">
        <v>9.65</v>
      </c>
      <c r="C204" s="17">
        <v>1.35</v>
      </c>
      <c r="D204" s="13">
        <v>66.8</v>
      </c>
      <c r="E204" s="13">
        <v>-73.6</v>
      </c>
      <c r="F204" s="13">
        <v>2.92</v>
      </c>
      <c r="G204" s="17">
        <f aca="true" t="shared" si="31" ref="G204:G267">C204+((E204*(1-$C$8))/1000)</f>
        <v>1.3316000000000001</v>
      </c>
      <c r="H204" s="17">
        <f t="shared" si="24"/>
        <v>13.316</v>
      </c>
      <c r="I204" s="12">
        <f t="shared" si="25"/>
        <v>4.948148148148148</v>
      </c>
      <c r="J204" s="12">
        <f aca="true" t="shared" si="32" ref="J204:J267">IF(B204&lt;$F$8,0,(B204-$F$8)*9.8)</f>
        <v>52.92000000000001</v>
      </c>
      <c r="K204" s="17">
        <f aca="true" t="shared" si="33" ref="K204:K267">$I$8*B204</f>
        <v>168.875</v>
      </c>
      <c r="L204" s="17">
        <f t="shared" si="26"/>
        <v>115.95499999999998</v>
      </c>
      <c r="M204" s="18">
        <f t="shared" si="27"/>
        <v>-0.10881334795415941</v>
      </c>
      <c r="N204" s="85">
        <f t="shared" si="28"/>
        <v>-126.52000000000001</v>
      </c>
      <c r="O204">
        <f t="shared" si="29"/>
        <v>0.658784</v>
      </c>
      <c r="P204">
        <f t="shared" si="30"/>
        <v>44.0067712</v>
      </c>
    </row>
    <row r="205" spans="2:16" ht="12.75">
      <c r="B205" s="16">
        <v>9.7</v>
      </c>
      <c r="C205" s="17">
        <v>1.45</v>
      </c>
      <c r="D205" s="13">
        <v>64.1</v>
      </c>
      <c r="E205" s="13">
        <v>-75.3</v>
      </c>
      <c r="F205" s="13">
        <v>2.94</v>
      </c>
      <c r="G205" s="17">
        <f t="shared" si="31"/>
        <v>1.4311749999999999</v>
      </c>
      <c r="H205" s="17">
        <f aca="true" t="shared" si="34" ref="H205:H268">G205*10</f>
        <v>14.311749999999998</v>
      </c>
      <c r="I205" s="12">
        <f aca="true" t="shared" si="35" ref="I205:I268">D205/(C205*10)</f>
        <v>4.4206896551724135</v>
      </c>
      <c r="J205" s="12">
        <f t="shared" si="32"/>
        <v>53.41</v>
      </c>
      <c r="K205" s="17">
        <f t="shared" si="33"/>
        <v>169.75</v>
      </c>
      <c r="L205" s="17">
        <f aca="true" t="shared" si="36" ref="L205:L268">K205-J205</f>
        <v>116.34</v>
      </c>
      <c r="M205" s="18">
        <f aca="true" t="shared" si="37" ref="M205:M268">(E205-J205)/((G205*1000)-K205)</f>
        <v>-0.10203539647620745</v>
      </c>
      <c r="N205" s="85">
        <f aca="true" t="shared" si="38" ref="N205:N268">+E205-J205</f>
        <v>-128.70999999999998</v>
      </c>
      <c r="O205">
        <f aca="true" t="shared" si="39" ref="O205:O268">IF(N205&lt;300,+N205/1250+0.76,+N205/200-0.5)</f>
        <v>0.6570320000000001</v>
      </c>
      <c r="P205">
        <f aca="true" t="shared" si="40" ref="P205:P268">+O205*D205</f>
        <v>42.1157512</v>
      </c>
    </row>
    <row r="206" spans="2:16" ht="12.75">
      <c r="B206" s="16">
        <v>9.75</v>
      </c>
      <c r="C206" s="17">
        <v>1.54</v>
      </c>
      <c r="D206" s="13">
        <v>67.5</v>
      </c>
      <c r="E206" s="13">
        <v>-76.6</v>
      </c>
      <c r="F206" s="13">
        <v>2.95</v>
      </c>
      <c r="G206" s="17">
        <f t="shared" si="31"/>
        <v>1.52085</v>
      </c>
      <c r="H206" s="17">
        <f t="shared" si="34"/>
        <v>15.2085</v>
      </c>
      <c r="I206" s="12">
        <f t="shared" si="35"/>
        <v>4.383116883116883</v>
      </c>
      <c r="J206" s="12">
        <f t="shared" si="32"/>
        <v>53.900000000000006</v>
      </c>
      <c r="K206" s="17">
        <f t="shared" si="33"/>
        <v>170.625</v>
      </c>
      <c r="L206" s="17">
        <f t="shared" si="36"/>
        <v>116.725</v>
      </c>
      <c r="M206" s="18">
        <f t="shared" si="37"/>
        <v>-0.09665055824029327</v>
      </c>
      <c r="N206" s="85">
        <f t="shared" si="38"/>
        <v>-130.5</v>
      </c>
      <c r="O206">
        <f t="shared" si="39"/>
        <v>0.6556</v>
      </c>
      <c r="P206">
        <f t="shared" si="40"/>
        <v>44.253</v>
      </c>
    </row>
    <row r="207" spans="2:16" ht="12.75">
      <c r="B207" s="16">
        <v>9.8</v>
      </c>
      <c r="C207" s="17">
        <v>1.56</v>
      </c>
      <c r="D207" s="13">
        <v>74.8</v>
      </c>
      <c r="E207" s="13">
        <v>-76.1</v>
      </c>
      <c r="F207" s="13">
        <v>2.95</v>
      </c>
      <c r="G207" s="17">
        <f t="shared" si="31"/>
        <v>1.540975</v>
      </c>
      <c r="H207" s="17">
        <f t="shared" si="34"/>
        <v>15.409749999999999</v>
      </c>
      <c r="I207" s="12">
        <f t="shared" si="35"/>
        <v>4.794871794871794</v>
      </c>
      <c r="J207" s="12">
        <f t="shared" si="32"/>
        <v>54.39000000000001</v>
      </c>
      <c r="K207" s="17">
        <f t="shared" si="33"/>
        <v>171.5</v>
      </c>
      <c r="L207" s="17">
        <f t="shared" si="36"/>
        <v>117.10999999999999</v>
      </c>
      <c r="M207" s="18">
        <f t="shared" si="37"/>
        <v>-0.09528468938826924</v>
      </c>
      <c r="N207" s="85">
        <f t="shared" si="38"/>
        <v>-130.49</v>
      </c>
      <c r="O207">
        <f t="shared" si="39"/>
        <v>0.655608</v>
      </c>
      <c r="P207">
        <f t="shared" si="40"/>
        <v>49.03947839999999</v>
      </c>
    </row>
    <row r="208" spans="2:16" ht="12.75">
      <c r="B208" s="16">
        <v>9.85</v>
      </c>
      <c r="C208" s="17">
        <v>1.52</v>
      </c>
      <c r="D208" s="13">
        <v>78.9</v>
      </c>
      <c r="E208" s="13">
        <v>-76.9</v>
      </c>
      <c r="F208" s="13">
        <v>2.95</v>
      </c>
      <c r="G208" s="17">
        <f t="shared" si="31"/>
        <v>1.500775</v>
      </c>
      <c r="H208" s="17">
        <f t="shared" si="34"/>
        <v>15.00775</v>
      </c>
      <c r="I208" s="12">
        <f t="shared" si="35"/>
        <v>5.1907894736842115</v>
      </c>
      <c r="J208" s="12">
        <f t="shared" si="32"/>
        <v>54.88</v>
      </c>
      <c r="K208" s="17">
        <f t="shared" si="33"/>
        <v>172.375</v>
      </c>
      <c r="L208" s="17">
        <f t="shared" si="36"/>
        <v>117.495</v>
      </c>
      <c r="M208" s="18">
        <f t="shared" si="37"/>
        <v>-0.09920204757603132</v>
      </c>
      <c r="N208" s="85">
        <f t="shared" si="38"/>
        <v>-131.78</v>
      </c>
      <c r="O208">
        <f t="shared" si="39"/>
        <v>0.654576</v>
      </c>
      <c r="P208">
        <f t="shared" si="40"/>
        <v>51.64604640000001</v>
      </c>
    </row>
    <row r="209" spans="2:16" ht="12.75">
      <c r="B209" s="16">
        <v>9.9</v>
      </c>
      <c r="C209" s="17">
        <v>1.5</v>
      </c>
      <c r="D209" s="13">
        <v>81.5</v>
      </c>
      <c r="E209" s="13">
        <v>-77.2</v>
      </c>
      <c r="F209" s="13">
        <v>2.95</v>
      </c>
      <c r="G209" s="17">
        <f t="shared" si="31"/>
        <v>1.4807</v>
      </c>
      <c r="H209" s="17">
        <f t="shared" si="34"/>
        <v>14.806999999999999</v>
      </c>
      <c r="I209" s="12">
        <f t="shared" si="35"/>
        <v>5.433333333333334</v>
      </c>
      <c r="J209" s="12">
        <f t="shared" si="32"/>
        <v>55.370000000000005</v>
      </c>
      <c r="K209" s="17">
        <f t="shared" si="33"/>
        <v>173.25</v>
      </c>
      <c r="L209" s="17">
        <f t="shared" si="36"/>
        <v>117.88</v>
      </c>
      <c r="M209" s="18">
        <f t="shared" si="37"/>
        <v>-0.10139584687750966</v>
      </c>
      <c r="N209" s="85">
        <f t="shared" si="38"/>
        <v>-132.57</v>
      </c>
      <c r="O209">
        <f t="shared" si="39"/>
        <v>0.653944</v>
      </c>
      <c r="P209">
        <f t="shared" si="40"/>
        <v>53.296436</v>
      </c>
    </row>
    <row r="210" spans="2:16" ht="12.75">
      <c r="B210" s="16">
        <v>9.95</v>
      </c>
      <c r="C210" s="17">
        <v>1.43</v>
      </c>
      <c r="D210" s="13">
        <v>80.3</v>
      </c>
      <c r="E210" s="13">
        <v>-76.9</v>
      </c>
      <c r="F210" s="13">
        <v>3.28</v>
      </c>
      <c r="G210" s="17">
        <f t="shared" si="31"/>
        <v>1.410775</v>
      </c>
      <c r="H210" s="17">
        <f t="shared" si="34"/>
        <v>14.10775</v>
      </c>
      <c r="I210" s="12">
        <f t="shared" si="35"/>
        <v>5.615384615384616</v>
      </c>
      <c r="J210" s="12">
        <f t="shared" si="32"/>
        <v>55.86</v>
      </c>
      <c r="K210" s="17">
        <f t="shared" si="33"/>
        <v>174.125</v>
      </c>
      <c r="L210" s="17">
        <f t="shared" si="36"/>
        <v>118.265</v>
      </c>
      <c r="M210" s="18">
        <f t="shared" si="37"/>
        <v>-0.10735454655723123</v>
      </c>
      <c r="N210" s="85">
        <f t="shared" si="38"/>
        <v>-132.76</v>
      </c>
      <c r="O210">
        <f t="shared" si="39"/>
        <v>0.653792</v>
      </c>
      <c r="P210">
        <f t="shared" si="40"/>
        <v>52.4994976</v>
      </c>
    </row>
    <row r="211" spans="2:16" ht="12.75">
      <c r="B211" s="16">
        <v>10</v>
      </c>
      <c r="C211" s="17">
        <v>1.36</v>
      </c>
      <c r="D211" s="13">
        <v>84.6</v>
      </c>
      <c r="E211" s="13">
        <v>-77.9</v>
      </c>
      <c r="F211" s="13">
        <v>3.28</v>
      </c>
      <c r="G211" s="17">
        <f t="shared" si="31"/>
        <v>1.3405250000000002</v>
      </c>
      <c r="H211" s="17">
        <f t="shared" si="34"/>
        <v>13.405250000000002</v>
      </c>
      <c r="I211" s="12">
        <f t="shared" si="35"/>
        <v>6.220588235294117</v>
      </c>
      <c r="J211" s="12">
        <f t="shared" si="32"/>
        <v>56.35</v>
      </c>
      <c r="K211" s="17">
        <f t="shared" si="33"/>
        <v>175</v>
      </c>
      <c r="L211" s="17">
        <f t="shared" si="36"/>
        <v>118.65</v>
      </c>
      <c r="M211" s="18">
        <f t="shared" si="37"/>
        <v>-0.11518414448424528</v>
      </c>
      <c r="N211" s="85">
        <f t="shared" si="38"/>
        <v>-134.25</v>
      </c>
      <c r="O211">
        <f t="shared" si="39"/>
        <v>0.6526000000000001</v>
      </c>
      <c r="P211">
        <f t="shared" si="40"/>
        <v>55.20996</v>
      </c>
    </row>
    <row r="212" spans="2:16" ht="12.75">
      <c r="B212" s="16">
        <v>10.05</v>
      </c>
      <c r="C212" s="17">
        <v>1.34</v>
      </c>
      <c r="D212" s="13">
        <v>78.9</v>
      </c>
      <c r="E212" s="13">
        <v>-78.7</v>
      </c>
      <c r="F212" s="13">
        <v>3.28</v>
      </c>
      <c r="G212" s="17">
        <f t="shared" si="31"/>
        <v>1.320325</v>
      </c>
      <c r="H212" s="17">
        <f t="shared" si="34"/>
        <v>13.20325</v>
      </c>
      <c r="I212" s="12">
        <f t="shared" si="35"/>
        <v>5.888059701492538</v>
      </c>
      <c r="J212" s="12">
        <f t="shared" si="32"/>
        <v>56.84000000000001</v>
      </c>
      <c r="K212" s="17">
        <f t="shared" si="33"/>
        <v>175.875</v>
      </c>
      <c r="L212" s="17">
        <f t="shared" si="36"/>
        <v>119.035</v>
      </c>
      <c r="M212" s="18">
        <f t="shared" si="37"/>
        <v>-0.11843243479400586</v>
      </c>
      <c r="N212" s="85">
        <f t="shared" si="38"/>
        <v>-135.54000000000002</v>
      </c>
      <c r="O212">
        <f t="shared" si="39"/>
        <v>0.651568</v>
      </c>
      <c r="P212">
        <f t="shared" si="40"/>
        <v>51.4087152</v>
      </c>
    </row>
    <row r="213" spans="2:16" ht="12.75">
      <c r="B213" s="16">
        <v>10.1</v>
      </c>
      <c r="C213" s="17">
        <v>1.38</v>
      </c>
      <c r="D213" s="13">
        <v>81.7</v>
      </c>
      <c r="E213" s="13">
        <v>-78.5</v>
      </c>
      <c r="F213" s="13">
        <v>3.31</v>
      </c>
      <c r="G213" s="17">
        <f t="shared" si="31"/>
        <v>1.360375</v>
      </c>
      <c r="H213" s="17">
        <f t="shared" si="34"/>
        <v>13.603749999999998</v>
      </c>
      <c r="I213" s="12">
        <f t="shared" si="35"/>
        <v>5.920289855072465</v>
      </c>
      <c r="J213" s="12">
        <f t="shared" si="32"/>
        <v>57.33</v>
      </c>
      <c r="K213" s="17">
        <f t="shared" si="33"/>
        <v>176.75</v>
      </c>
      <c r="L213" s="17">
        <f t="shared" si="36"/>
        <v>119.42</v>
      </c>
      <c r="M213" s="18">
        <f t="shared" si="37"/>
        <v>-0.11475763016157987</v>
      </c>
      <c r="N213" s="85">
        <f t="shared" si="38"/>
        <v>-135.82999999999998</v>
      </c>
      <c r="O213">
        <f t="shared" si="39"/>
        <v>0.651336</v>
      </c>
      <c r="P213">
        <f t="shared" si="40"/>
        <v>53.2141512</v>
      </c>
    </row>
    <row r="214" spans="2:16" ht="12.75">
      <c r="B214" s="16">
        <v>10.15</v>
      </c>
      <c r="C214" s="17">
        <v>1.42</v>
      </c>
      <c r="D214" s="13">
        <v>84.9</v>
      </c>
      <c r="E214" s="13">
        <v>-79.2</v>
      </c>
      <c r="F214" s="13">
        <v>3.31</v>
      </c>
      <c r="G214" s="17">
        <f t="shared" si="31"/>
        <v>1.4002</v>
      </c>
      <c r="H214" s="17">
        <f t="shared" si="34"/>
        <v>14.001999999999999</v>
      </c>
      <c r="I214" s="12">
        <f t="shared" si="35"/>
        <v>5.978873239436621</v>
      </c>
      <c r="J214" s="12">
        <f t="shared" si="32"/>
        <v>57.82000000000001</v>
      </c>
      <c r="K214" s="17">
        <f t="shared" si="33"/>
        <v>177.625</v>
      </c>
      <c r="L214" s="17">
        <f t="shared" si="36"/>
        <v>119.80499999999999</v>
      </c>
      <c r="M214" s="18">
        <f t="shared" si="37"/>
        <v>-0.11207492382880399</v>
      </c>
      <c r="N214" s="85">
        <f t="shared" si="38"/>
        <v>-137.02</v>
      </c>
      <c r="O214">
        <f t="shared" si="39"/>
        <v>0.650384</v>
      </c>
      <c r="P214">
        <f t="shared" si="40"/>
        <v>55.2176016</v>
      </c>
    </row>
    <row r="215" spans="2:16" ht="12.75">
      <c r="B215" s="16">
        <v>10.2</v>
      </c>
      <c r="C215" s="17">
        <v>1.34</v>
      </c>
      <c r="D215" s="13">
        <v>86.3</v>
      </c>
      <c r="E215" s="13">
        <v>32.2</v>
      </c>
      <c r="F215" s="13">
        <v>3.33</v>
      </c>
      <c r="G215" s="17">
        <f t="shared" si="31"/>
        <v>1.34805</v>
      </c>
      <c r="H215" s="17">
        <f t="shared" si="34"/>
        <v>13.4805</v>
      </c>
      <c r="I215" s="12">
        <f t="shared" si="35"/>
        <v>6.440298507462686</v>
      </c>
      <c r="J215" s="12">
        <f t="shared" si="32"/>
        <v>58.309999999999995</v>
      </c>
      <c r="K215" s="17">
        <f t="shared" si="33"/>
        <v>178.5</v>
      </c>
      <c r="L215" s="17">
        <f t="shared" si="36"/>
        <v>120.19</v>
      </c>
      <c r="M215" s="18">
        <f t="shared" si="37"/>
        <v>-0.022324825787696116</v>
      </c>
      <c r="N215" s="85">
        <f t="shared" si="38"/>
        <v>-26.109999999999992</v>
      </c>
      <c r="O215">
        <f t="shared" si="39"/>
        <v>0.739112</v>
      </c>
      <c r="P215">
        <f t="shared" si="40"/>
        <v>63.7853656</v>
      </c>
    </row>
    <row r="216" spans="2:16" ht="12.75">
      <c r="B216" s="16">
        <v>10.25</v>
      </c>
      <c r="C216" s="17">
        <v>1.38</v>
      </c>
      <c r="D216" s="13">
        <v>89</v>
      </c>
      <c r="E216" s="13">
        <v>-51</v>
      </c>
      <c r="F216" s="13">
        <v>3.33</v>
      </c>
      <c r="G216" s="17">
        <f t="shared" si="31"/>
        <v>1.3672499999999999</v>
      </c>
      <c r="H216" s="17">
        <f t="shared" si="34"/>
        <v>13.6725</v>
      </c>
      <c r="I216" s="12">
        <f t="shared" si="35"/>
        <v>6.449275362318841</v>
      </c>
      <c r="J216" s="12">
        <f t="shared" si="32"/>
        <v>58.800000000000004</v>
      </c>
      <c r="K216" s="17">
        <f t="shared" si="33"/>
        <v>179.375</v>
      </c>
      <c r="L216" s="17">
        <f t="shared" si="36"/>
        <v>120.57499999999999</v>
      </c>
      <c r="M216" s="18">
        <f t="shared" si="37"/>
        <v>-0.09243396822056195</v>
      </c>
      <c r="N216" s="85">
        <f t="shared" si="38"/>
        <v>-109.80000000000001</v>
      </c>
      <c r="O216">
        <f t="shared" si="39"/>
        <v>0.67216</v>
      </c>
      <c r="P216">
        <f t="shared" si="40"/>
        <v>59.82224</v>
      </c>
    </row>
    <row r="217" spans="2:16" ht="12.75">
      <c r="B217" s="16">
        <v>10.3</v>
      </c>
      <c r="C217" s="17">
        <v>1.48</v>
      </c>
      <c r="D217" s="13">
        <v>92.8</v>
      </c>
      <c r="E217" s="13">
        <v>-63.7</v>
      </c>
      <c r="F217" s="13">
        <v>3.33</v>
      </c>
      <c r="G217" s="17">
        <f t="shared" si="31"/>
        <v>1.464075</v>
      </c>
      <c r="H217" s="17">
        <f t="shared" si="34"/>
        <v>14.64075</v>
      </c>
      <c r="I217" s="12">
        <f t="shared" si="35"/>
        <v>6.27027027027027</v>
      </c>
      <c r="J217" s="12">
        <f t="shared" si="32"/>
        <v>59.29000000000001</v>
      </c>
      <c r="K217" s="17">
        <f t="shared" si="33"/>
        <v>180.25</v>
      </c>
      <c r="L217" s="17">
        <f t="shared" si="36"/>
        <v>120.95999999999998</v>
      </c>
      <c r="M217" s="18">
        <f t="shared" si="37"/>
        <v>-0.095799661168773</v>
      </c>
      <c r="N217" s="85">
        <f t="shared" si="38"/>
        <v>-122.99000000000001</v>
      </c>
      <c r="O217">
        <f t="shared" si="39"/>
        <v>0.661608</v>
      </c>
      <c r="P217">
        <f t="shared" si="40"/>
        <v>61.3972224</v>
      </c>
    </row>
    <row r="218" spans="2:16" ht="12.75">
      <c r="B218" s="16">
        <v>10.35</v>
      </c>
      <c r="C218" s="17">
        <v>1.4</v>
      </c>
      <c r="D218" s="13">
        <v>95</v>
      </c>
      <c r="E218" s="13">
        <v>-68</v>
      </c>
      <c r="F218" s="13">
        <v>3.33</v>
      </c>
      <c r="G218" s="17">
        <f t="shared" si="31"/>
        <v>1.383</v>
      </c>
      <c r="H218" s="17">
        <f t="shared" si="34"/>
        <v>13.83</v>
      </c>
      <c r="I218" s="12">
        <f t="shared" si="35"/>
        <v>6.785714285714286</v>
      </c>
      <c r="J218" s="12">
        <f t="shared" si="32"/>
        <v>59.78</v>
      </c>
      <c r="K218" s="17">
        <f t="shared" si="33"/>
        <v>181.125</v>
      </c>
      <c r="L218" s="17">
        <f t="shared" si="36"/>
        <v>121.345</v>
      </c>
      <c r="M218" s="18">
        <f t="shared" si="37"/>
        <v>-0.10631721268850754</v>
      </c>
      <c r="N218" s="85">
        <f t="shared" si="38"/>
        <v>-127.78</v>
      </c>
      <c r="O218">
        <f t="shared" si="39"/>
        <v>0.657776</v>
      </c>
      <c r="P218">
        <f t="shared" si="40"/>
        <v>62.48872</v>
      </c>
    </row>
    <row r="219" spans="2:16" ht="12.75">
      <c r="B219" s="16">
        <v>10.4</v>
      </c>
      <c r="C219" s="17">
        <v>1.31</v>
      </c>
      <c r="D219" s="13">
        <v>94</v>
      </c>
      <c r="E219" s="13">
        <v>-70.4</v>
      </c>
      <c r="F219" s="13">
        <v>3.33</v>
      </c>
      <c r="G219" s="17">
        <f t="shared" si="31"/>
        <v>1.2924</v>
      </c>
      <c r="H219" s="17">
        <f t="shared" si="34"/>
        <v>12.924</v>
      </c>
      <c r="I219" s="12">
        <f t="shared" si="35"/>
        <v>7.1755725190839685</v>
      </c>
      <c r="J219" s="12">
        <f t="shared" si="32"/>
        <v>60.27000000000001</v>
      </c>
      <c r="K219" s="17">
        <f t="shared" si="33"/>
        <v>182</v>
      </c>
      <c r="L219" s="17">
        <f t="shared" si="36"/>
        <v>121.72999999999999</v>
      </c>
      <c r="M219" s="18">
        <f t="shared" si="37"/>
        <v>-0.11767831412103746</v>
      </c>
      <c r="N219" s="85">
        <f t="shared" si="38"/>
        <v>-130.67000000000002</v>
      </c>
      <c r="O219">
        <f t="shared" si="39"/>
        <v>0.655464</v>
      </c>
      <c r="P219">
        <f t="shared" si="40"/>
        <v>61.61361600000001</v>
      </c>
    </row>
    <row r="220" spans="2:16" ht="12.75">
      <c r="B220" s="16">
        <v>10.45</v>
      </c>
      <c r="C220" s="17">
        <v>1.29</v>
      </c>
      <c r="D220" s="13">
        <v>92.6</v>
      </c>
      <c r="E220" s="13">
        <v>-71.7</v>
      </c>
      <c r="F220" s="13">
        <v>3.34</v>
      </c>
      <c r="G220" s="17">
        <f t="shared" si="31"/>
        <v>1.272075</v>
      </c>
      <c r="H220" s="17">
        <f t="shared" si="34"/>
        <v>12.72075</v>
      </c>
      <c r="I220" s="12">
        <f t="shared" si="35"/>
        <v>7.17829457364341</v>
      </c>
      <c r="J220" s="12">
        <f t="shared" si="32"/>
        <v>60.76</v>
      </c>
      <c r="K220" s="17">
        <f t="shared" si="33"/>
        <v>182.875</v>
      </c>
      <c r="L220" s="17">
        <f t="shared" si="36"/>
        <v>122.11500000000001</v>
      </c>
      <c r="M220" s="18">
        <f t="shared" si="37"/>
        <v>-0.12161219243481454</v>
      </c>
      <c r="N220" s="85">
        <f t="shared" si="38"/>
        <v>-132.46</v>
      </c>
      <c r="O220">
        <f t="shared" si="39"/>
        <v>0.654032</v>
      </c>
      <c r="P220">
        <f t="shared" si="40"/>
        <v>60.56336319999999</v>
      </c>
    </row>
    <row r="221" spans="2:16" ht="12.75">
      <c r="B221" s="16">
        <v>10.5</v>
      </c>
      <c r="C221" s="17">
        <v>1.25</v>
      </c>
      <c r="D221" s="13">
        <v>92.9</v>
      </c>
      <c r="E221" s="13">
        <v>-71.7</v>
      </c>
      <c r="F221" s="13">
        <v>3.34</v>
      </c>
      <c r="G221" s="17">
        <f t="shared" si="31"/>
        <v>1.232075</v>
      </c>
      <c r="H221" s="17">
        <f t="shared" si="34"/>
        <v>12.32075</v>
      </c>
      <c r="I221" s="12">
        <f t="shared" si="35"/>
        <v>7.432</v>
      </c>
      <c r="J221" s="12">
        <f t="shared" si="32"/>
        <v>61.25000000000001</v>
      </c>
      <c r="K221" s="17">
        <f t="shared" si="33"/>
        <v>183.75</v>
      </c>
      <c r="L221" s="17">
        <f t="shared" si="36"/>
        <v>122.5</v>
      </c>
      <c r="M221" s="18">
        <f t="shared" si="37"/>
        <v>-0.1268213578804283</v>
      </c>
      <c r="N221" s="85">
        <f t="shared" si="38"/>
        <v>-132.95000000000002</v>
      </c>
      <c r="O221">
        <f t="shared" si="39"/>
        <v>0.65364</v>
      </c>
      <c r="P221">
        <f t="shared" si="40"/>
        <v>60.723156</v>
      </c>
    </row>
    <row r="222" spans="2:16" ht="12.75">
      <c r="B222" s="16">
        <v>10.55</v>
      </c>
      <c r="C222" s="17">
        <v>1.21</v>
      </c>
      <c r="D222" s="13">
        <v>95.2</v>
      </c>
      <c r="E222" s="13">
        <v>-71.2</v>
      </c>
      <c r="F222" s="13">
        <v>3.34</v>
      </c>
      <c r="G222" s="17">
        <f t="shared" si="31"/>
        <v>1.1922</v>
      </c>
      <c r="H222" s="17">
        <f t="shared" si="34"/>
        <v>11.921999999999999</v>
      </c>
      <c r="I222" s="12">
        <f t="shared" si="35"/>
        <v>7.867768595041323</v>
      </c>
      <c r="J222" s="12">
        <f t="shared" si="32"/>
        <v>61.74000000000001</v>
      </c>
      <c r="K222" s="17">
        <f t="shared" si="33"/>
        <v>184.625</v>
      </c>
      <c r="L222" s="17">
        <f t="shared" si="36"/>
        <v>122.88499999999999</v>
      </c>
      <c r="M222" s="18">
        <f t="shared" si="37"/>
        <v>-0.13194055033124089</v>
      </c>
      <c r="N222" s="85">
        <f t="shared" si="38"/>
        <v>-132.94</v>
      </c>
      <c r="O222">
        <f t="shared" si="39"/>
        <v>0.653648</v>
      </c>
      <c r="P222">
        <f t="shared" si="40"/>
        <v>62.227289600000006</v>
      </c>
    </row>
    <row r="223" spans="2:16" ht="12.75">
      <c r="B223" s="16">
        <v>10.6</v>
      </c>
      <c r="C223" s="17">
        <v>1.18</v>
      </c>
      <c r="D223" s="13">
        <v>99.6</v>
      </c>
      <c r="E223" s="13">
        <v>-70.8</v>
      </c>
      <c r="F223" s="13">
        <v>3.35</v>
      </c>
      <c r="G223" s="17">
        <f t="shared" si="31"/>
        <v>1.1622999999999999</v>
      </c>
      <c r="H223" s="17">
        <f t="shared" si="34"/>
        <v>11.623</v>
      </c>
      <c r="I223" s="12">
        <f t="shared" si="35"/>
        <v>8.440677966101696</v>
      </c>
      <c r="J223" s="12">
        <f t="shared" si="32"/>
        <v>62.230000000000004</v>
      </c>
      <c r="K223" s="17">
        <f t="shared" si="33"/>
        <v>185.5</v>
      </c>
      <c r="L223" s="17">
        <f t="shared" si="36"/>
        <v>123.27</v>
      </c>
      <c r="M223" s="18">
        <f t="shared" si="37"/>
        <v>-0.1361895986895987</v>
      </c>
      <c r="N223" s="85">
        <f t="shared" si="38"/>
        <v>-133.03</v>
      </c>
      <c r="O223">
        <f t="shared" si="39"/>
        <v>0.653576</v>
      </c>
      <c r="P223">
        <f t="shared" si="40"/>
        <v>65.0961696</v>
      </c>
    </row>
    <row r="224" spans="2:16" ht="12.75">
      <c r="B224" s="16">
        <v>10.65</v>
      </c>
      <c r="C224" s="17">
        <v>1.14</v>
      </c>
      <c r="D224" s="13">
        <v>100.3</v>
      </c>
      <c r="E224" s="13">
        <v>-69.7</v>
      </c>
      <c r="F224" s="13">
        <v>3.35</v>
      </c>
      <c r="G224" s="17">
        <f t="shared" si="31"/>
        <v>1.1225749999999999</v>
      </c>
      <c r="H224" s="17">
        <f t="shared" si="34"/>
        <v>11.225749999999998</v>
      </c>
      <c r="I224" s="12">
        <f t="shared" si="35"/>
        <v>8.798245614035089</v>
      </c>
      <c r="J224" s="12">
        <f t="shared" si="32"/>
        <v>62.720000000000006</v>
      </c>
      <c r="K224" s="17">
        <f t="shared" si="33"/>
        <v>186.375</v>
      </c>
      <c r="L224" s="17">
        <f t="shared" si="36"/>
        <v>123.655</v>
      </c>
      <c r="M224" s="18">
        <f t="shared" si="37"/>
        <v>-0.14144413586840424</v>
      </c>
      <c r="N224" s="85">
        <f t="shared" si="38"/>
        <v>-132.42000000000002</v>
      </c>
      <c r="O224">
        <f t="shared" si="39"/>
        <v>0.654064</v>
      </c>
      <c r="P224">
        <f t="shared" si="40"/>
        <v>65.60261919999999</v>
      </c>
    </row>
    <row r="225" spans="2:16" ht="12.75">
      <c r="B225" s="16">
        <v>10.7</v>
      </c>
      <c r="C225" s="17">
        <v>1.19</v>
      </c>
      <c r="D225" s="13">
        <v>101.6</v>
      </c>
      <c r="E225" s="13">
        <v>-68</v>
      </c>
      <c r="F225" s="13">
        <v>3.51</v>
      </c>
      <c r="G225" s="17">
        <f t="shared" si="31"/>
        <v>1.173</v>
      </c>
      <c r="H225" s="17">
        <f t="shared" si="34"/>
        <v>11.73</v>
      </c>
      <c r="I225" s="12">
        <f t="shared" si="35"/>
        <v>8.53781512605042</v>
      </c>
      <c r="J225" s="12">
        <f t="shared" si="32"/>
        <v>63.21</v>
      </c>
      <c r="K225" s="17">
        <f t="shared" si="33"/>
        <v>187.25</v>
      </c>
      <c r="L225" s="17">
        <f t="shared" si="36"/>
        <v>124.03999999999999</v>
      </c>
      <c r="M225" s="18">
        <f t="shared" si="37"/>
        <v>-0.13310677149378647</v>
      </c>
      <c r="N225" s="85">
        <f t="shared" si="38"/>
        <v>-131.21</v>
      </c>
      <c r="O225">
        <f t="shared" si="39"/>
        <v>0.6550320000000001</v>
      </c>
      <c r="P225">
        <f t="shared" si="40"/>
        <v>66.5512512</v>
      </c>
    </row>
    <row r="226" spans="2:16" ht="12.75">
      <c r="B226" s="16">
        <v>10.75</v>
      </c>
      <c r="C226" s="17">
        <v>1.28</v>
      </c>
      <c r="D226" s="13">
        <v>101</v>
      </c>
      <c r="E226" s="13">
        <v>-67.4</v>
      </c>
      <c r="F226" s="13">
        <v>3.54</v>
      </c>
      <c r="G226" s="17">
        <f t="shared" si="31"/>
        <v>1.26315</v>
      </c>
      <c r="H226" s="17">
        <f t="shared" si="34"/>
        <v>12.631499999999999</v>
      </c>
      <c r="I226" s="12">
        <f t="shared" si="35"/>
        <v>7.890625</v>
      </c>
      <c r="J226" s="12">
        <f t="shared" si="32"/>
        <v>63.7</v>
      </c>
      <c r="K226" s="17">
        <f t="shared" si="33"/>
        <v>188.125</v>
      </c>
      <c r="L226" s="17">
        <f t="shared" si="36"/>
        <v>124.425</v>
      </c>
      <c r="M226" s="18">
        <f t="shared" si="37"/>
        <v>-0.1219506523104114</v>
      </c>
      <c r="N226" s="85">
        <f t="shared" si="38"/>
        <v>-131.10000000000002</v>
      </c>
      <c r="O226">
        <f t="shared" si="39"/>
        <v>0.65512</v>
      </c>
      <c r="P226">
        <f t="shared" si="40"/>
        <v>66.16712</v>
      </c>
    </row>
    <row r="227" spans="2:16" ht="12.75">
      <c r="B227" s="16">
        <v>10.8</v>
      </c>
      <c r="C227" s="17">
        <v>1.33</v>
      </c>
      <c r="D227" s="13">
        <v>103.3</v>
      </c>
      <c r="E227" s="13">
        <v>-64.8</v>
      </c>
      <c r="F227" s="13">
        <v>3.54</v>
      </c>
      <c r="G227" s="17">
        <f t="shared" si="31"/>
        <v>1.3138</v>
      </c>
      <c r="H227" s="17">
        <f t="shared" si="34"/>
        <v>13.138000000000002</v>
      </c>
      <c r="I227" s="12">
        <f t="shared" si="35"/>
        <v>7.766917293233082</v>
      </c>
      <c r="J227" s="12">
        <f t="shared" si="32"/>
        <v>64.19000000000001</v>
      </c>
      <c r="K227" s="17">
        <f t="shared" si="33"/>
        <v>189</v>
      </c>
      <c r="L227" s="17">
        <f t="shared" si="36"/>
        <v>124.80999999999999</v>
      </c>
      <c r="M227" s="18">
        <f t="shared" si="37"/>
        <v>-0.11467816500711236</v>
      </c>
      <c r="N227" s="85">
        <f t="shared" si="38"/>
        <v>-128.99</v>
      </c>
      <c r="O227">
        <f t="shared" si="39"/>
        <v>0.6568080000000001</v>
      </c>
      <c r="P227">
        <f t="shared" si="40"/>
        <v>67.8482664</v>
      </c>
    </row>
    <row r="228" spans="2:16" ht="12.75">
      <c r="B228" s="16">
        <v>10.85</v>
      </c>
      <c r="C228" s="17">
        <v>1.28</v>
      </c>
      <c r="D228" s="13">
        <v>110.4</v>
      </c>
      <c r="E228" s="13">
        <v>-62.9</v>
      </c>
      <c r="F228" s="13">
        <v>3.54</v>
      </c>
      <c r="G228" s="17">
        <f t="shared" si="31"/>
        <v>1.264275</v>
      </c>
      <c r="H228" s="17">
        <f t="shared" si="34"/>
        <v>12.64275</v>
      </c>
      <c r="I228" s="12">
        <f t="shared" si="35"/>
        <v>8.625</v>
      </c>
      <c r="J228" s="12">
        <f t="shared" si="32"/>
        <v>64.68</v>
      </c>
      <c r="K228" s="17">
        <f t="shared" si="33"/>
        <v>189.875</v>
      </c>
      <c r="L228" s="17">
        <f t="shared" si="36"/>
        <v>125.195</v>
      </c>
      <c r="M228" s="18">
        <f t="shared" si="37"/>
        <v>-0.11874534623976173</v>
      </c>
      <c r="N228" s="85">
        <f t="shared" si="38"/>
        <v>-127.58000000000001</v>
      </c>
      <c r="O228">
        <f t="shared" si="39"/>
        <v>0.657936</v>
      </c>
      <c r="P228">
        <f t="shared" si="40"/>
        <v>72.6361344</v>
      </c>
    </row>
    <row r="229" spans="2:16" ht="12.75">
      <c r="B229" s="16">
        <v>10.9</v>
      </c>
      <c r="C229" s="17">
        <v>1.3</v>
      </c>
      <c r="D229" s="13">
        <v>108.8</v>
      </c>
      <c r="E229" s="13">
        <v>-61.4</v>
      </c>
      <c r="F229" s="13">
        <v>3.54</v>
      </c>
      <c r="G229" s="17">
        <f t="shared" si="31"/>
        <v>1.28465</v>
      </c>
      <c r="H229" s="17">
        <f t="shared" si="34"/>
        <v>12.8465</v>
      </c>
      <c r="I229" s="12">
        <f t="shared" si="35"/>
        <v>8.36923076923077</v>
      </c>
      <c r="J229" s="12">
        <f t="shared" si="32"/>
        <v>65.17</v>
      </c>
      <c r="K229" s="17">
        <f t="shared" si="33"/>
        <v>190.75</v>
      </c>
      <c r="L229" s="17">
        <f t="shared" si="36"/>
        <v>125.58</v>
      </c>
      <c r="M229" s="18">
        <f t="shared" si="37"/>
        <v>-0.11570527470518327</v>
      </c>
      <c r="N229" s="85">
        <f t="shared" si="38"/>
        <v>-126.57</v>
      </c>
      <c r="O229">
        <f t="shared" si="39"/>
        <v>0.658744</v>
      </c>
      <c r="P229">
        <f t="shared" si="40"/>
        <v>71.6713472</v>
      </c>
    </row>
    <row r="230" spans="2:16" ht="12.75">
      <c r="B230" s="16">
        <v>10.95</v>
      </c>
      <c r="C230" s="17">
        <v>1.34</v>
      </c>
      <c r="D230" s="13">
        <v>110</v>
      </c>
      <c r="E230" s="13">
        <v>-59.5</v>
      </c>
      <c r="F230" s="13">
        <v>3.51</v>
      </c>
      <c r="G230" s="17">
        <f t="shared" si="31"/>
        <v>1.325125</v>
      </c>
      <c r="H230" s="17">
        <f t="shared" si="34"/>
        <v>13.25125</v>
      </c>
      <c r="I230" s="12">
        <f t="shared" si="35"/>
        <v>8.208955223880597</v>
      </c>
      <c r="J230" s="12">
        <f t="shared" si="32"/>
        <v>65.66</v>
      </c>
      <c r="K230" s="17">
        <f t="shared" si="33"/>
        <v>191.625</v>
      </c>
      <c r="L230" s="17">
        <f t="shared" si="36"/>
        <v>125.965</v>
      </c>
      <c r="M230" s="18">
        <f t="shared" si="37"/>
        <v>-0.11041905602117336</v>
      </c>
      <c r="N230" s="85">
        <f t="shared" si="38"/>
        <v>-125.16</v>
      </c>
      <c r="O230">
        <f t="shared" si="39"/>
        <v>0.659872</v>
      </c>
      <c r="P230">
        <f t="shared" si="40"/>
        <v>72.58592</v>
      </c>
    </row>
    <row r="231" spans="2:16" ht="12.75">
      <c r="B231" s="16">
        <v>11</v>
      </c>
      <c r="C231" s="17">
        <v>1.36</v>
      </c>
      <c r="D231" s="13">
        <v>109.7</v>
      </c>
      <c r="E231" s="13">
        <v>-58</v>
      </c>
      <c r="F231" s="13">
        <v>3.51</v>
      </c>
      <c r="G231" s="17">
        <f t="shared" si="31"/>
        <v>1.3455000000000001</v>
      </c>
      <c r="H231" s="17">
        <f t="shared" si="34"/>
        <v>13.455000000000002</v>
      </c>
      <c r="I231" s="12">
        <f t="shared" si="35"/>
        <v>8.066176470588236</v>
      </c>
      <c r="J231" s="12">
        <f t="shared" si="32"/>
        <v>66.15</v>
      </c>
      <c r="K231" s="17">
        <f t="shared" si="33"/>
        <v>192.5</v>
      </c>
      <c r="L231" s="17">
        <f t="shared" si="36"/>
        <v>126.35</v>
      </c>
      <c r="M231" s="18">
        <f t="shared" si="37"/>
        <v>-0.10767562879444925</v>
      </c>
      <c r="N231" s="85">
        <f t="shared" si="38"/>
        <v>-124.15</v>
      </c>
      <c r="O231">
        <f t="shared" si="39"/>
        <v>0.66068</v>
      </c>
      <c r="P231">
        <f t="shared" si="40"/>
        <v>72.476596</v>
      </c>
    </row>
    <row r="232" spans="2:16" ht="12.75">
      <c r="B232" s="16">
        <v>11.05</v>
      </c>
      <c r="C232" s="17">
        <v>1.36</v>
      </c>
      <c r="D232" s="13">
        <v>95.2</v>
      </c>
      <c r="E232" s="13">
        <v>-53.4</v>
      </c>
      <c r="F232" s="13">
        <v>3.51</v>
      </c>
      <c r="G232" s="17">
        <f t="shared" si="31"/>
        <v>1.3466500000000001</v>
      </c>
      <c r="H232" s="17">
        <f t="shared" si="34"/>
        <v>13.466500000000002</v>
      </c>
      <c r="I232" s="12">
        <f t="shared" si="35"/>
        <v>6.999999999999999</v>
      </c>
      <c r="J232" s="12">
        <f t="shared" si="32"/>
        <v>66.64000000000001</v>
      </c>
      <c r="K232" s="17">
        <f t="shared" si="33"/>
        <v>193.375</v>
      </c>
      <c r="L232" s="17">
        <f t="shared" si="36"/>
        <v>126.73499999999999</v>
      </c>
      <c r="M232" s="18">
        <f t="shared" si="37"/>
        <v>-0.10408618933038521</v>
      </c>
      <c r="N232" s="85">
        <f t="shared" si="38"/>
        <v>-120.04000000000002</v>
      </c>
      <c r="O232">
        <f t="shared" si="39"/>
        <v>0.663968</v>
      </c>
      <c r="P232">
        <f t="shared" si="40"/>
        <v>63.2097536</v>
      </c>
    </row>
    <row r="233" spans="2:16" ht="12.75">
      <c r="B233" s="16">
        <v>11.1</v>
      </c>
      <c r="C233" s="17">
        <v>1.31</v>
      </c>
      <c r="D233" s="13">
        <v>101.3</v>
      </c>
      <c r="E233" s="13">
        <v>-50.2</v>
      </c>
      <c r="F233" s="13">
        <v>3.63</v>
      </c>
      <c r="G233" s="17">
        <f t="shared" si="31"/>
        <v>1.29745</v>
      </c>
      <c r="H233" s="17">
        <f t="shared" si="34"/>
        <v>12.974499999999999</v>
      </c>
      <c r="I233" s="12">
        <f t="shared" si="35"/>
        <v>7.732824427480915</v>
      </c>
      <c r="J233" s="12">
        <f t="shared" si="32"/>
        <v>67.13</v>
      </c>
      <c r="K233" s="17">
        <f t="shared" si="33"/>
        <v>194.25</v>
      </c>
      <c r="L233" s="17">
        <f t="shared" si="36"/>
        <v>127.12</v>
      </c>
      <c r="M233" s="18">
        <f t="shared" si="37"/>
        <v>-0.106354242204496</v>
      </c>
      <c r="N233" s="85">
        <f t="shared" si="38"/>
        <v>-117.33</v>
      </c>
      <c r="O233">
        <f t="shared" si="39"/>
        <v>0.6661360000000001</v>
      </c>
      <c r="P233">
        <f t="shared" si="40"/>
        <v>67.4795768</v>
      </c>
    </row>
    <row r="234" spans="2:16" ht="12.75">
      <c r="B234" s="16">
        <v>11.15</v>
      </c>
      <c r="C234" s="17">
        <v>1.34</v>
      </c>
      <c r="D234" s="13">
        <v>101.6</v>
      </c>
      <c r="E234" s="13">
        <v>-47.7</v>
      </c>
      <c r="F234" s="13">
        <v>3.64</v>
      </c>
      <c r="G234" s="17">
        <f t="shared" si="31"/>
        <v>1.3280750000000001</v>
      </c>
      <c r="H234" s="17">
        <f t="shared" si="34"/>
        <v>13.280750000000001</v>
      </c>
      <c r="I234" s="12">
        <f t="shared" si="35"/>
        <v>7.582089552238806</v>
      </c>
      <c r="J234" s="12">
        <f t="shared" si="32"/>
        <v>67.62</v>
      </c>
      <c r="K234" s="17">
        <f t="shared" si="33"/>
        <v>195.125</v>
      </c>
      <c r="L234" s="17">
        <f t="shared" si="36"/>
        <v>127.505</v>
      </c>
      <c r="M234" s="18">
        <f t="shared" si="37"/>
        <v>-0.10178736925724878</v>
      </c>
      <c r="N234" s="85">
        <f t="shared" si="38"/>
        <v>-115.32000000000001</v>
      </c>
      <c r="O234">
        <f t="shared" si="39"/>
        <v>0.667744</v>
      </c>
      <c r="P234">
        <f t="shared" si="40"/>
        <v>67.8427904</v>
      </c>
    </row>
    <row r="235" spans="2:16" ht="12.75">
      <c r="B235" s="16">
        <v>11.2</v>
      </c>
      <c r="C235" s="17">
        <v>1.49</v>
      </c>
      <c r="D235" s="13">
        <v>102</v>
      </c>
      <c r="E235" s="13">
        <v>-47.8</v>
      </c>
      <c r="F235" s="13">
        <v>3.64</v>
      </c>
      <c r="G235" s="17">
        <f t="shared" si="31"/>
        <v>1.47805</v>
      </c>
      <c r="H235" s="17">
        <f t="shared" si="34"/>
        <v>14.7805</v>
      </c>
      <c r="I235" s="12">
        <f t="shared" si="35"/>
        <v>6.845637583892617</v>
      </c>
      <c r="J235" s="12">
        <f t="shared" si="32"/>
        <v>68.11</v>
      </c>
      <c r="K235" s="17">
        <f t="shared" si="33"/>
        <v>196</v>
      </c>
      <c r="L235" s="17">
        <f t="shared" si="36"/>
        <v>127.89</v>
      </c>
      <c r="M235" s="18">
        <f t="shared" si="37"/>
        <v>-0.09040989040989039</v>
      </c>
      <c r="N235" s="85">
        <f t="shared" si="38"/>
        <v>-115.91</v>
      </c>
      <c r="O235">
        <f t="shared" si="39"/>
        <v>0.667272</v>
      </c>
      <c r="P235">
        <f t="shared" si="40"/>
        <v>68.061744</v>
      </c>
    </row>
    <row r="236" spans="2:16" ht="12.75">
      <c r="B236" s="16">
        <v>11.25</v>
      </c>
      <c r="C236" s="17">
        <v>1.04</v>
      </c>
      <c r="D236" s="13">
        <v>105.7</v>
      </c>
      <c r="E236" s="13">
        <v>70.3</v>
      </c>
      <c r="F236" s="13">
        <v>3.65</v>
      </c>
      <c r="G236" s="17">
        <f t="shared" si="31"/>
        <v>1.057575</v>
      </c>
      <c r="H236" s="17">
        <f t="shared" si="34"/>
        <v>10.57575</v>
      </c>
      <c r="I236" s="12">
        <f t="shared" si="35"/>
        <v>10.163461538461538</v>
      </c>
      <c r="J236" s="12">
        <f t="shared" si="32"/>
        <v>68.60000000000001</v>
      </c>
      <c r="K236" s="17">
        <f t="shared" si="33"/>
        <v>196.875</v>
      </c>
      <c r="L236" s="17">
        <f t="shared" si="36"/>
        <v>128.27499999999998</v>
      </c>
      <c r="M236" s="18">
        <f t="shared" si="37"/>
        <v>0.0019751365167886476</v>
      </c>
      <c r="N236" s="85">
        <f t="shared" si="38"/>
        <v>1.6999999999999886</v>
      </c>
      <c r="O236">
        <f t="shared" si="39"/>
        <v>0.76136</v>
      </c>
      <c r="P236">
        <f t="shared" si="40"/>
        <v>80.475752</v>
      </c>
    </row>
    <row r="237" spans="2:16" ht="12.75">
      <c r="B237" s="16">
        <v>11.3</v>
      </c>
      <c r="C237" s="17">
        <v>1.47</v>
      </c>
      <c r="D237" s="13">
        <v>103.9</v>
      </c>
      <c r="E237" s="13">
        <v>-37.1</v>
      </c>
      <c r="F237" s="13">
        <v>3.64</v>
      </c>
      <c r="G237" s="17">
        <f t="shared" si="31"/>
        <v>1.460725</v>
      </c>
      <c r="H237" s="17">
        <f t="shared" si="34"/>
        <v>14.60725</v>
      </c>
      <c r="I237" s="12">
        <f t="shared" si="35"/>
        <v>7.068027210884354</v>
      </c>
      <c r="J237" s="12">
        <f t="shared" si="32"/>
        <v>69.09000000000002</v>
      </c>
      <c r="K237" s="17">
        <f t="shared" si="33"/>
        <v>197.75</v>
      </c>
      <c r="L237" s="17">
        <f t="shared" si="36"/>
        <v>128.65999999999997</v>
      </c>
      <c r="M237" s="18">
        <f t="shared" si="37"/>
        <v>-0.08407925730913123</v>
      </c>
      <c r="N237" s="85">
        <f t="shared" si="38"/>
        <v>-106.19000000000003</v>
      </c>
      <c r="O237">
        <f t="shared" si="39"/>
        <v>0.675048</v>
      </c>
      <c r="P237">
        <f t="shared" si="40"/>
        <v>70.1374872</v>
      </c>
    </row>
    <row r="238" spans="2:16" ht="12.75">
      <c r="B238" s="16">
        <v>11.35</v>
      </c>
      <c r="C238" s="17">
        <v>1.34</v>
      </c>
      <c r="D238" s="13">
        <v>103.9</v>
      </c>
      <c r="E238" s="13">
        <v>-47</v>
      </c>
      <c r="F238" s="13">
        <v>3.64</v>
      </c>
      <c r="G238" s="17">
        <f t="shared" si="31"/>
        <v>1.3282500000000002</v>
      </c>
      <c r="H238" s="17">
        <f t="shared" si="34"/>
        <v>13.282500000000002</v>
      </c>
      <c r="I238" s="12">
        <f t="shared" si="35"/>
        <v>7.753731343283582</v>
      </c>
      <c r="J238" s="12">
        <f t="shared" si="32"/>
        <v>69.58</v>
      </c>
      <c r="K238" s="17">
        <f t="shared" si="33"/>
        <v>198.625</v>
      </c>
      <c r="L238" s="17">
        <f t="shared" si="36"/>
        <v>129.04500000000002</v>
      </c>
      <c r="M238" s="18">
        <f t="shared" si="37"/>
        <v>-0.1032023901737302</v>
      </c>
      <c r="N238" s="85">
        <f t="shared" si="38"/>
        <v>-116.58</v>
      </c>
      <c r="O238">
        <f t="shared" si="39"/>
        <v>0.666736</v>
      </c>
      <c r="P238">
        <f t="shared" si="40"/>
        <v>69.2738704</v>
      </c>
    </row>
    <row r="239" spans="2:16" ht="12.75">
      <c r="B239" s="16">
        <v>11.4</v>
      </c>
      <c r="C239" s="17">
        <v>1.36</v>
      </c>
      <c r="D239" s="13">
        <v>105.1</v>
      </c>
      <c r="E239" s="13">
        <v>-49.7</v>
      </c>
      <c r="F239" s="13">
        <v>3.65</v>
      </c>
      <c r="G239" s="17">
        <f t="shared" si="31"/>
        <v>1.3475750000000002</v>
      </c>
      <c r="H239" s="17">
        <f t="shared" si="34"/>
        <v>13.475750000000001</v>
      </c>
      <c r="I239" s="12">
        <f t="shared" si="35"/>
        <v>7.727941176470587</v>
      </c>
      <c r="J239" s="12">
        <f t="shared" si="32"/>
        <v>70.07000000000001</v>
      </c>
      <c r="K239" s="17">
        <f t="shared" si="33"/>
        <v>199.5</v>
      </c>
      <c r="L239" s="17">
        <f t="shared" si="36"/>
        <v>129.43</v>
      </c>
      <c r="M239" s="18">
        <f t="shared" si="37"/>
        <v>-0.10432245280142846</v>
      </c>
      <c r="N239" s="85">
        <f t="shared" si="38"/>
        <v>-119.77000000000001</v>
      </c>
      <c r="O239">
        <f t="shared" si="39"/>
        <v>0.664184</v>
      </c>
      <c r="P239">
        <f t="shared" si="40"/>
        <v>69.8057384</v>
      </c>
    </row>
    <row r="240" spans="2:16" ht="12.75">
      <c r="B240" s="16">
        <v>11.45</v>
      </c>
      <c r="C240" s="17">
        <v>1.47</v>
      </c>
      <c r="D240" s="13">
        <v>104.4</v>
      </c>
      <c r="E240" s="13">
        <v>-51.5</v>
      </c>
      <c r="F240" s="13">
        <v>3.65</v>
      </c>
      <c r="G240" s="17">
        <f t="shared" si="31"/>
        <v>1.457125</v>
      </c>
      <c r="H240" s="17">
        <f t="shared" si="34"/>
        <v>14.57125</v>
      </c>
      <c r="I240" s="12">
        <f t="shared" si="35"/>
        <v>7.102040816326531</v>
      </c>
      <c r="J240" s="12">
        <f t="shared" si="32"/>
        <v>70.56</v>
      </c>
      <c r="K240" s="17">
        <f t="shared" si="33"/>
        <v>200.375</v>
      </c>
      <c r="L240" s="17">
        <f t="shared" si="36"/>
        <v>129.815</v>
      </c>
      <c r="M240" s="18">
        <f t="shared" si="37"/>
        <v>-0.09712353292222001</v>
      </c>
      <c r="N240" s="85">
        <f t="shared" si="38"/>
        <v>-122.06</v>
      </c>
      <c r="O240">
        <f t="shared" si="39"/>
        <v>0.662352</v>
      </c>
      <c r="P240">
        <f t="shared" si="40"/>
        <v>69.1495488</v>
      </c>
    </row>
    <row r="241" spans="2:16" ht="12.75">
      <c r="B241" s="16">
        <v>11.5</v>
      </c>
      <c r="C241" s="17">
        <v>1.37</v>
      </c>
      <c r="D241" s="13">
        <v>103.1</v>
      </c>
      <c r="E241" s="13">
        <v>-51.9</v>
      </c>
      <c r="F241" s="13">
        <v>3.65</v>
      </c>
      <c r="G241" s="17">
        <f t="shared" si="31"/>
        <v>1.3570250000000001</v>
      </c>
      <c r="H241" s="17">
        <f t="shared" si="34"/>
        <v>13.570250000000001</v>
      </c>
      <c r="I241" s="12">
        <f t="shared" si="35"/>
        <v>7.525547445255474</v>
      </c>
      <c r="J241" s="12">
        <f t="shared" si="32"/>
        <v>71.05000000000001</v>
      </c>
      <c r="K241" s="17">
        <f t="shared" si="33"/>
        <v>201.25</v>
      </c>
      <c r="L241" s="17">
        <f t="shared" si="36"/>
        <v>130.2</v>
      </c>
      <c r="M241" s="18">
        <f t="shared" si="37"/>
        <v>-0.10637883671129762</v>
      </c>
      <c r="N241" s="85">
        <f t="shared" si="38"/>
        <v>-122.95000000000002</v>
      </c>
      <c r="O241">
        <f t="shared" si="39"/>
        <v>0.66164</v>
      </c>
      <c r="P241">
        <f t="shared" si="40"/>
        <v>68.21508399999999</v>
      </c>
    </row>
    <row r="242" spans="2:16" ht="12.75">
      <c r="B242" s="16">
        <v>11.55</v>
      </c>
      <c r="C242" s="17">
        <v>1.29</v>
      </c>
      <c r="D242" s="13">
        <v>99</v>
      </c>
      <c r="E242" s="13">
        <v>-50.7</v>
      </c>
      <c r="F242" s="13">
        <v>3.65</v>
      </c>
      <c r="G242" s="17">
        <f t="shared" si="31"/>
        <v>1.277325</v>
      </c>
      <c r="H242" s="17">
        <f t="shared" si="34"/>
        <v>12.77325</v>
      </c>
      <c r="I242" s="12">
        <f t="shared" si="35"/>
        <v>7.674418604651162</v>
      </c>
      <c r="J242" s="12">
        <f t="shared" si="32"/>
        <v>71.54</v>
      </c>
      <c r="K242" s="17">
        <f t="shared" si="33"/>
        <v>202.125</v>
      </c>
      <c r="L242" s="17">
        <f t="shared" si="36"/>
        <v>130.58499999999998</v>
      </c>
      <c r="M242" s="18">
        <f t="shared" si="37"/>
        <v>-0.11369047619047619</v>
      </c>
      <c r="N242" s="85">
        <f t="shared" si="38"/>
        <v>-122.24000000000001</v>
      </c>
      <c r="O242">
        <f t="shared" si="39"/>
        <v>0.662208</v>
      </c>
      <c r="P242">
        <f t="shared" si="40"/>
        <v>65.558592</v>
      </c>
    </row>
    <row r="243" spans="2:16" ht="12.75">
      <c r="B243" s="16">
        <v>11.6</v>
      </c>
      <c r="C243" s="17">
        <v>1.3</v>
      </c>
      <c r="D243" s="13">
        <v>99.5</v>
      </c>
      <c r="E243" s="13">
        <v>-46.9</v>
      </c>
      <c r="F243" s="13">
        <v>3.65</v>
      </c>
      <c r="G243" s="17">
        <f t="shared" si="31"/>
        <v>1.288275</v>
      </c>
      <c r="H243" s="17">
        <f t="shared" si="34"/>
        <v>12.882750000000001</v>
      </c>
      <c r="I243" s="12">
        <f t="shared" si="35"/>
        <v>7.653846153846154</v>
      </c>
      <c r="J243" s="12">
        <f t="shared" si="32"/>
        <v>72.03</v>
      </c>
      <c r="K243" s="17">
        <f t="shared" si="33"/>
        <v>203</v>
      </c>
      <c r="L243" s="17">
        <f t="shared" si="36"/>
        <v>130.97</v>
      </c>
      <c r="M243" s="18">
        <f t="shared" si="37"/>
        <v>-0.10958512819331506</v>
      </c>
      <c r="N243" s="85">
        <f t="shared" si="38"/>
        <v>-118.93</v>
      </c>
      <c r="O243">
        <f t="shared" si="39"/>
        <v>0.664856</v>
      </c>
      <c r="P243">
        <f t="shared" si="40"/>
        <v>66.153172</v>
      </c>
    </row>
    <row r="244" spans="2:16" ht="12.75">
      <c r="B244" s="16">
        <v>11.65</v>
      </c>
      <c r="C244" s="17">
        <v>1.41</v>
      </c>
      <c r="D244" s="13">
        <v>98.7</v>
      </c>
      <c r="E244" s="13">
        <v>-43.2</v>
      </c>
      <c r="F244" s="13">
        <v>3.65</v>
      </c>
      <c r="G244" s="17">
        <f t="shared" si="31"/>
        <v>1.3992</v>
      </c>
      <c r="H244" s="17">
        <f t="shared" si="34"/>
        <v>13.992</v>
      </c>
      <c r="I244" s="12">
        <f t="shared" si="35"/>
        <v>7</v>
      </c>
      <c r="J244" s="12">
        <f t="shared" si="32"/>
        <v>72.52000000000001</v>
      </c>
      <c r="K244" s="17">
        <f t="shared" si="33"/>
        <v>203.875</v>
      </c>
      <c r="L244" s="17">
        <f t="shared" si="36"/>
        <v>131.355</v>
      </c>
      <c r="M244" s="18">
        <f t="shared" si="37"/>
        <v>-0.09681049087068372</v>
      </c>
      <c r="N244" s="85">
        <f t="shared" si="38"/>
        <v>-115.72000000000001</v>
      </c>
      <c r="O244">
        <f t="shared" si="39"/>
        <v>0.667424</v>
      </c>
      <c r="P244">
        <f t="shared" si="40"/>
        <v>65.8747488</v>
      </c>
    </row>
    <row r="245" spans="2:16" ht="12.75">
      <c r="B245" s="16">
        <v>11.7</v>
      </c>
      <c r="C245" s="17">
        <v>1.52</v>
      </c>
      <c r="D245" s="13">
        <v>100</v>
      </c>
      <c r="E245" s="13">
        <v>-48.1</v>
      </c>
      <c r="F245" s="13">
        <v>3.65</v>
      </c>
      <c r="G245" s="17">
        <f t="shared" si="31"/>
        <v>1.507975</v>
      </c>
      <c r="H245" s="17">
        <f t="shared" si="34"/>
        <v>15.07975</v>
      </c>
      <c r="I245" s="12">
        <f t="shared" si="35"/>
        <v>6.578947368421053</v>
      </c>
      <c r="J245" s="12">
        <f t="shared" si="32"/>
        <v>73.01</v>
      </c>
      <c r="K245" s="17">
        <f t="shared" si="33"/>
        <v>204.75</v>
      </c>
      <c r="L245" s="17">
        <f t="shared" si="36"/>
        <v>131.74</v>
      </c>
      <c r="M245" s="18">
        <f t="shared" si="37"/>
        <v>-0.09293099810086516</v>
      </c>
      <c r="N245" s="85">
        <f t="shared" si="38"/>
        <v>-121.11000000000001</v>
      </c>
      <c r="O245">
        <f t="shared" si="39"/>
        <v>0.663112</v>
      </c>
      <c r="P245">
        <f t="shared" si="40"/>
        <v>66.3112</v>
      </c>
    </row>
    <row r="246" spans="2:16" ht="12.75">
      <c r="B246" s="16">
        <v>11.75</v>
      </c>
      <c r="C246" s="17">
        <v>1.45</v>
      </c>
      <c r="D246" s="13">
        <v>100</v>
      </c>
      <c r="E246" s="13">
        <v>-50.7</v>
      </c>
      <c r="F246" s="13">
        <v>3.71</v>
      </c>
      <c r="G246" s="17">
        <f t="shared" si="31"/>
        <v>1.437325</v>
      </c>
      <c r="H246" s="17">
        <f t="shared" si="34"/>
        <v>14.373249999999999</v>
      </c>
      <c r="I246" s="12">
        <f t="shared" si="35"/>
        <v>6.896551724137931</v>
      </c>
      <c r="J246" s="12">
        <f t="shared" si="32"/>
        <v>73.5</v>
      </c>
      <c r="K246" s="17">
        <f t="shared" si="33"/>
        <v>205.625</v>
      </c>
      <c r="L246" s="17">
        <f t="shared" si="36"/>
        <v>132.125</v>
      </c>
      <c r="M246" s="18">
        <f t="shared" si="37"/>
        <v>-0.10083624259154014</v>
      </c>
      <c r="N246" s="85">
        <f t="shared" si="38"/>
        <v>-124.2</v>
      </c>
      <c r="O246">
        <f t="shared" si="39"/>
        <v>0.66064</v>
      </c>
      <c r="P246">
        <f t="shared" si="40"/>
        <v>66.06400000000001</v>
      </c>
    </row>
    <row r="247" spans="2:16" ht="12.75">
      <c r="B247" s="16">
        <v>11.8</v>
      </c>
      <c r="C247" s="17">
        <v>1.39</v>
      </c>
      <c r="D247" s="13">
        <v>107.8</v>
      </c>
      <c r="E247" s="13">
        <v>-51.8</v>
      </c>
      <c r="F247" s="13">
        <v>3.71</v>
      </c>
      <c r="G247" s="17">
        <f t="shared" si="31"/>
        <v>1.3770499999999999</v>
      </c>
      <c r="H247" s="17">
        <f t="shared" si="34"/>
        <v>13.770499999999998</v>
      </c>
      <c r="I247" s="12">
        <f t="shared" si="35"/>
        <v>7.755395683453238</v>
      </c>
      <c r="J247" s="12">
        <f t="shared" si="32"/>
        <v>73.99000000000001</v>
      </c>
      <c r="K247" s="17">
        <f t="shared" si="33"/>
        <v>206.5</v>
      </c>
      <c r="L247" s="17">
        <f t="shared" si="36"/>
        <v>132.51</v>
      </c>
      <c r="M247" s="18">
        <f t="shared" si="37"/>
        <v>-0.10746230404510701</v>
      </c>
      <c r="N247" s="85">
        <f t="shared" si="38"/>
        <v>-125.79</v>
      </c>
      <c r="O247">
        <f t="shared" si="39"/>
        <v>0.659368</v>
      </c>
      <c r="P247">
        <f t="shared" si="40"/>
        <v>71.07987039999999</v>
      </c>
    </row>
    <row r="248" spans="2:16" ht="12.75">
      <c r="B248" s="16">
        <v>11.85</v>
      </c>
      <c r="C248" s="17">
        <v>1.19</v>
      </c>
      <c r="D248" s="13">
        <v>113.1</v>
      </c>
      <c r="E248" s="13">
        <v>-48.8</v>
      </c>
      <c r="F248" s="13">
        <v>3.72</v>
      </c>
      <c r="G248" s="17">
        <f t="shared" si="31"/>
        <v>1.1778</v>
      </c>
      <c r="H248" s="17">
        <f t="shared" si="34"/>
        <v>11.777999999999999</v>
      </c>
      <c r="I248" s="12">
        <f t="shared" si="35"/>
        <v>9.504201680672269</v>
      </c>
      <c r="J248" s="12">
        <f t="shared" si="32"/>
        <v>74.48</v>
      </c>
      <c r="K248" s="17">
        <f t="shared" si="33"/>
        <v>207.375</v>
      </c>
      <c r="L248" s="17">
        <f t="shared" si="36"/>
        <v>132.89499999999998</v>
      </c>
      <c r="M248" s="18">
        <f t="shared" si="37"/>
        <v>-0.1270371229100652</v>
      </c>
      <c r="N248" s="85">
        <f t="shared" si="38"/>
        <v>-123.28</v>
      </c>
      <c r="O248">
        <f t="shared" si="39"/>
        <v>0.661376</v>
      </c>
      <c r="P248">
        <f t="shared" si="40"/>
        <v>74.8016256</v>
      </c>
    </row>
    <row r="249" spans="2:16" ht="12.75">
      <c r="B249" s="16">
        <v>11.9</v>
      </c>
      <c r="C249" s="17">
        <v>1.15</v>
      </c>
      <c r="D249" s="13">
        <v>123.5</v>
      </c>
      <c r="E249" s="13">
        <v>-40</v>
      </c>
      <c r="F249" s="13">
        <v>3.72</v>
      </c>
      <c r="G249" s="17">
        <f t="shared" si="31"/>
        <v>1.14</v>
      </c>
      <c r="H249" s="17">
        <f t="shared" si="34"/>
        <v>11.399999999999999</v>
      </c>
      <c r="I249" s="12">
        <f t="shared" si="35"/>
        <v>10.73913043478261</v>
      </c>
      <c r="J249" s="12">
        <f t="shared" si="32"/>
        <v>74.97000000000001</v>
      </c>
      <c r="K249" s="17">
        <f t="shared" si="33"/>
        <v>208.25</v>
      </c>
      <c r="L249" s="17">
        <f t="shared" si="36"/>
        <v>133.27999999999997</v>
      </c>
      <c r="M249" s="18">
        <f t="shared" si="37"/>
        <v>-0.12339146766836599</v>
      </c>
      <c r="N249" s="85">
        <f t="shared" si="38"/>
        <v>-114.97000000000001</v>
      </c>
      <c r="O249">
        <f t="shared" si="39"/>
        <v>0.668024</v>
      </c>
      <c r="P249">
        <f t="shared" si="40"/>
        <v>82.500964</v>
      </c>
    </row>
    <row r="250" spans="2:16" ht="12.75">
      <c r="B250" s="16">
        <v>11.95</v>
      </c>
      <c r="C250" s="17">
        <v>1.41</v>
      </c>
      <c r="D250" s="13">
        <v>131.6</v>
      </c>
      <c r="E250" s="13">
        <v>-29.4</v>
      </c>
      <c r="F250" s="13">
        <v>3.72</v>
      </c>
      <c r="G250" s="17">
        <f t="shared" si="31"/>
        <v>1.40265</v>
      </c>
      <c r="H250" s="17">
        <f t="shared" si="34"/>
        <v>14.026499999999999</v>
      </c>
      <c r="I250" s="12">
        <f t="shared" si="35"/>
        <v>9.333333333333334</v>
      </c>
      <c r="J250" s="12">
        <f t="shared" si="32"/>
        <v>75.46</v>
      </c>
      <c r="K250" s="17">
        <f t="shared" si="33"/>
        <v>209.125</v>
      </c>
      <c r="L250" s="17">
        <f t="shared" si="36"/>
        <v>133.66500000000002</v>
      </c>
      <c r="M250" s="18">
        <f t="shared" si="37"/>
        <v>-0.08785739720575605</v>
      </c>
      <c r="N250" s="85">
        <f t="shared" si="38"/>
        <v>-104.85999999999999</v>
      </c>
      <c r="O250">
        <f t="shared" si="39"/>
        <v>0.676112</v>
      </c>
      <c r="P250">
        <f t="shared" si="40"/>
        <v>88.9763392</v>
      </c>
    </row>
    <row r="251" spans="2:16" ht="12.75">
      <c r="B251" s="16">
        <v>12</v>
      </c>
      <c r="C251" s="17">
        <v>1.71</v>
      </c>
      <c r="D251" s="13">
        <v>142</v>
      </c>
      <c r="E251" s="13">
        <v>-19</v>
      </c>
      <c r="F251" s="13">
        <v>3.76</v>
      </c>
      <c r="G251" s="17">
        <f t="shared" si="31"/>
        <v>1.70525</v>
      </c>
      <c r="H251" s="17">
        <f t="shared" si="34"/>
        <v>17.0525</v>
      </c>
      <c r="I251" s="12">
        <f t="shared" si="35"/>
        <v>8.304093567251462</v>
      </c>
      <c r="J251" s="12">
        <f t="shared" si="32"/>
        <v>75.95</v>
      </c>
      <c r="K251" s="17">
        <f t="shared" si="33"/>
        <v>210</v>
      </c>
      <c r="L251" s="17">
        <f t="shared" si="36"/>
        <v>134.05</v>
      </c>
      <c r="M251" s="18">
        <f t="shared" si="37"/>
        <v>-0.06350108677478683</v>
      </c>
      <c r="N251" s="85">
        <f t="shared" si="38"/>
        <v>-94.95</v>
      </c>
      <c r="O251">
        <f t="shared" si="39"/>
        <v>0.68404</v>
      </c>
      <c r="P251">
        <f t="shared" si="40"/>
        <v>97.13368</v>
      </c>
    </row>
    <row r="252" spans="2:16" ht="12.75">
      <c r="B252" s="16">
        <v>12.05</v>
      </c>
      <c r="C252" s="17">
        <v>2.12</v>
      </c>
      <c r="D252" s="13">
        <v>145</v>
      </c>
      <c r="E252" s="13">
        <v>-28.7</v>
      </c>
      <c r="F252" s="13">
        <v>4.13</v>
      </c>
      <c r="G252" s="17">
        <f t="shared" si="31"/>
        <v>2.112825</v>
      </c>
      <c r="H252" s="17">
        <f t="shared" si="34"/>
        <v>21.12825</v>
      </c>
      <c r="I252" s="12">
        <f t="shared" si="35"/>
        <v>6.839622641509433</v>
      </c>
      <c r="J252" s="12">
        <f t="shared" si="32"/>
        <v>76.44000000000001</v>
      </c>
      <c r="K252" s="17">
        <f t="shared" si="33"/>
        <v>210.875</v>
      </c>
      <c r="L252" s="17">
        <f t="shared" si="36"/>
        <v>134.435</v>
      </c>
      <c r="M252" s="18">
        <f t="shared" si="37"/>
        <v>-0.055280107258340136</v>
      </c>
      <c r="N252" s="85">
        <f t="shared" si="38"/>
        <v>-105.14000000000001</v>
      </c>
      <c r="O252">
        <f t="shared" si="39"/>
        <v>0.675888</v>
      </c>
      <c r="P252">
        <f t="shared" si="40"/>
        <v>98.00376</v>
      </c>
    </row>
    <row r="253" spans="2:16" ht="12.75">
      <c r="B253" s="16">
        <v>12.1</v>
      </c>
      <c r="C253" s="17">
        <v>2.14</v>
      </c>
      <c r="D253" s="13">
        <v>134.2</v>
      </c>
      <c r="E253" s="13">
        <v>-36.7</v>
      </c>
      <c r="F253" s="13">
        <v>4.14</v>
      </c>
      <c r="G253" s="17">
        <f t="shared" si="31"/>
        <v>2.130825</v>
      </c>
      <c r="H253" s="17">
        <f t="shared" si="34"/>
        <v>21.30825</v>
      </c>
      <c r="I253" s="12">
        <f t="shared" si="35"/>
        <v>6.271028037383177</v>
      </c>
      <c r="J253" s="12">
        <f t="shared" si="32"/>
        <v>76.93</v>
      </c>
      <c r="K253" s="17">
        <f t="shared" si="33"/>
        <v>211.75</v>
      </c>
      <c r="L253" s="17">
        <f t="shared" si="36"/>
        <v>134.82</v>
      </c>
      <c r="M253" s="18">
        <f t="shared" si="37"/>
        <v>-0.059210817711657954</v>
      </c>
      <c r="N253" s="85">
        <f t="shared" si="38"/>
        <v>-113.63000000000001</v>
      </c>
      <c r="O253">
        <f t="shared" si="39"/>
        <v>0.669096</v>
      </c>
      <c r="P253">
        <f t="shared" si="40"/>
        <v>89.7926832</v>
      </c>
    </row>
    <row r="254" spans="2:16" ht="12.75">
      <c r="B254" s="16">
        <v>12.15</v>
      </c>
      <c r="C254" s="17">
        <v>1.97</v>
      </c>
      <c r="D254" s="13">
        <v>124.5</v>
      </c>
      <c r="E254" s="13">
        <v>-45.3</v>
      </c>
      <c r="F254" s="13">
        <v>4.2</v>
      </c>
      <c r="G254" s="17">
        <f t="shared" si="31"/>
        <v>1.958675</v>
      </c>
      <c r="H254" s="17">
        <f t="shared" si="34"/>
        <v>19.58675</v>
      </c>
      <c r="I254" s="12">
        <f t="shared" si="35"/>
        <v>6.319796954314721</v>
      </c>
      <c r="J254" s="12">
        <f t="shared" si="32"/>
        <v>77.42000000000002</v>
      </c>
      <c r="K254" s="17">
        <f t="shared" si="33"/>
        <v>212.625</v>
      </c>
      <c r="L254" s="17">
        <f t="shared" si="36"/>
        <v>135.20499999999998</v>
      </c>
      <c r="M254" s="18">
        <f t="shared" si="37"/>
        <v>-0.07028435611809514</v>
      </c>
      <c r="N254" s="85">
        <f t="shared" si="38"/>
        <v>-122.72000000000001</v>
      </c>
      <c r="O254">
        <f t="shared" si="39"/>
        <v>0.661824</v>
      </c>
      <c r="P254">
        <f t="shared" si="40"/>
        <v>82.397088</v>
      </c>
    </row>
    <row r="255" spans="2:16" ht="12.75">
      <c r="B255" s="16">
        <v>12.2</v>
      </c>
      <c r="C255" s="17">
        <v>1.95</v>
      </c>
      <c r="D255" s="13">
        <v>121</v>
      </c>
      <c r="E255" s="13">
        <v>-47.2</v>
      </c>
      <c r="F255" s="13">
        <v>4.2</v>
      </c>
      <c r="G255" s="17">
        <f t="shared" si="31"/>
        <v>1.9382</v>
      </c>
      <c r="H255" s="17">
        <f t="shared" si="34"/>
        <v>19.381999999999998</v>
      </c>
      <c r="I255" s="12">
        <f t="shared" si="35"/>
        <v>6.205128205128205</v>
      </c>
      <c r="J255" s="12">
        <f t="shared" si="32"/>
        <v>77.91</v>
      </c>
      <c r="K255" s="17">
        <f t="shared" si="33"/>
        <v>213.5</v>
      </c>
      <c r="L255" s="17">
        <f t="shared" si="36"/>
        <v>135.59</v>
      </c>
      <c r="M255" s="18">
        <f t="shared" si="37"/>
        <v>-0.07254015191047719</v>
      </c>
      <c r="N255" s="85">
        <f t="shared" si="38"/>
        <v>-125.11</v>
      </c>
      <c r="O255">
        <f t="shared" si="39"/>
        <v>0.659912</v>
      </c>
      <c r="P255">
        <f t="shared" si="40"/>
        <v>79.84935200000001</v>
      </c>
    </row>
    <row r="256" spans="2:16" ht="12.75">
      <c r="B256" s="16">
        <v>12.25</v>
      </c>
      <c r="C256" s="17">
        <v>1.83</v>
      </c>
      <c r="D256" s="13">
        <v>121.9</v>
      </c>
      <c r="E256" s="13">
        <v>-17.6</v>
      </c>
      <c r="F256" s="13">
        <v>3.99</v>
      </c>
      <c r="G256" s="17">
        <f t="shared" si="31"/>
        <v>1.8256000000000001</v>
      </c>
      <c r="H256" s="17">
        <f t="shared" si="34"/>
        <v>18.256</v>
      </c>
      <c r="I256" s="12">
        <f t="shared" si="35"/>
        <v>6.66120218579235</v>
      </c>
      <c r="J256" s="12">
        <f t="shared" si="32"/>
        <v>78.4</v>
      </c>
      <c r="K256" s="17">
        <f t="shared" si="33"/>
        <v>214.375</v>
      </c>
      <c r="L256" s="17">
        <f t="shared" si="36"/>
        <v>135.975</v>
      </c>
      <c r="M256" s="18">
        <f t="shared" si="37"/>
        <v>-0.05958199506586603</v>
      </c>
      <c r="N256" s="85">
        <f t="shared" si="38"/>
        <v>-96</v>
      </c>
      <c r="O256">
        <f t="shared" si="39"/>
        <v>0.6832</v>
      </c>
      <c r="P256">
        <f t="shared" si="40"/>
        <v>83.28208000000001</v>
      </c>
    </row>
    <row r="257" spans="2:16" ht="12.75">
      <c r="B257" s="16">
        <v>12.3</v>
      </c>
      <c r="C257" s="17">
        <v>1.89</v>
      </c>
      <c r="D257" s="13">
        <v>120.7</v>
      </c>
      <c r="E257" s="13">
        <v>-31.4</v>
      </c>
      <c r="F257" s="13">
        <v>3.99</v>
      </c>
      <c r="G257" s="17">
        <f t="shared" si="31"/>
        <v>1.88215</v>
      </c>
      <c r="H257" s="17">
        <f t="shared" si="34"/>
        <v>18.8215</v>
      </c>
      <c r="I257" s="12">
        <f t="shared" si="35"/>
        <v>6.386243386243387</v>
      </c>
      <c r="J257" s="12">
        <f t="shared" si="32"/>
        <v>78.89000000000001</v>
      </c>
      <c r="K257" s="17">
        <f t="shared" si="33"/>
        <v>215.25</v>
      </c>
      <c r="L257" s="17">
        <f t="shared" si="36"/>
        <v>136.35999999999999</v>
      </c>
      <c r="M257" s="18">
        <f t="shared" si="37"/>
        <v>-0.06616473693682885</v>
      </c>
      <c r="N257" s="85">
        <f t="shared" si="38"/>
        <v>-110.29000000000002</v>
      </c>
      <c r="O257">
        <f t="shared" si="39"/>
        <v>0.671768</v>
      </c>
      <c r="P257">
        <f t="shared" si="40"/>
        <v>81.08239760000001</v>
      </c>
    </row>
    <row r="258" spans="2:16" ht="12.75">
      <c r="B258" s="16">
        <v>12.35</v>
      </c>
      <c r="C258" s="17">
        <v>1.66</v>
      </c>
      <c r="D258" s="13">
        <v>118.3</v>
      </c>
      <c r="E258" s="13">
        <v>-44.2</v>
      </c>
      <c r="F258" s="13">
        <v>3.99</v>
      </c>
      <c r="G258" s="17">
        <f t="shared" si="31"/>
        <v>1.64895</v>
      </c>
      <c r="H258" s="17">
        <f t="shared" si="34"/>
        <v>16.4895</v>
      </c>
      <c r="I258" s="12">
        <f t="shared" si="35"/>
        <v>7.126506024096386</v>
      </c>
      <c r="J258" s="12">
        <f t="shared" si="32"/>
        <v>79.38</v>
      </c>
      <c r="K258" s="17">
        <f t="shared" si="33"/>
        <v>216.125</v>
      </c>
      <c r="L258" s="17">
        <f t="shared" si="36"/>
        <v>136.745</v>
      </c>
      <c r="M258" s="18">
        <f t="shared" si="37"/>
        <v>-0.08624919302775985</v>
      </c>
      <c r="N258" s="85">
        <f t="shared" si="38"/>
        <v>-123.58</v>
      </c>
      <c r="O258">
        <f t="shared" si="39"/>
        <v>0.6611360000000001</v>
      </c>
      <c r="P258">
        <f t="shared" si="40"/>
        <v>78.2123888</v>
      </c>
    </row>
    <row r="259" spans="2:16" ht="12.75">
      <c r="B259" s="16">
        <v>12.4</v>
      </c>
      <c r="C259" s="17">
        <v>1.54</v>
      </c>
      <c r="D259" s="13">
        <v>121.5</v>
      </c>
      <c r="E259" s="13">
        <v>-38.5</v>
      </c>
      <c r="F259" s="13">
        <v>3.99</v>
      </c>
      <c r="G259" s="17">
        <f t="shared" si="31"/>
        <v>1.530375</v>
      </c>
      <c r="H259" s="17">
        <f t="shared" si="34"/>
        <v>15.30375</v>
      </c>
      <c r="I259" s="12">
        <f t="shared" si="35"/>
        <v>7.8896103896103895</v>
      </c>
      <c r="J259" s="12">
        <f t="shared" si="32"/>
        <v>79.87</v>
      </c>
      <c r="K259" s="17">
        <f t="shared" si="33"/>
        <v>217</v>
      </c>
      <c r="L259" s="17">
        <f t="shared" si="36"/>
        <v>137.13</v>
      </c>
      <c r="M259" s="18">
        <f t="shared" si="37"/>
        <v>-0.09012658227848101</v>
      </c>
      <c r="N259" s="85">
        <f t="shared" si="38"/>
        <v>-118.37</v>
      </c>
      <c r="O259">
        <f t="shared" si="39"/>
        <v>0.665304</v>
      </c>
      <c r="P259">
        <f t="shared" si="40"/>
        <v>80.834436</v>
      </c>
    </row>
    <row r="260" spans="2:16" ht="12.75">
      <c r="B260" s="16">
        <v>12.45</v>
      </c>
      <c r="C260" s="17">
        <v>1.51</v>
      </c>
      <c r="D260" s="13">
        <v>122.1</v>
      </c>
      <c r="E260" s="13">
        <v>-34.2</v>
      </c>
      <c r="F260" s="13">
        <v>3.99</v>
      </c>
      <c r="G260" s="17">
        <f t="shared" si="31"/>
        <v>1.50145</v>
      </c>
      <c r="H260" s="17">
        <f t="shared" si="34"/>
        <v>15.0145</v>
      </c>
      <c r="I260" s="12">
        <f t="shared" si="35"/>
        <v>8.086092715231787</v>
      </c>
      <c r="J260" s="12">
        <f t="shared" si="32"/>
        <v>80.36</v>
      </c>
      <c r="K260" s="17">
        <f t="shared" si="33"/>
        <v>217.875</v>
      </c>
      <c r="L260" s="17">
        <f t="shared" si="36"/>
        <v>137.515</v>
      </c>
      <c r="M260" s="18">
        <f t="shared" si="37"/>
        <v>-0.08925072551272813</v>
      </c>
      <c r="N260" s="85">
        <f t="shared" si="38"/>
        <v>-114.56</v>
      </c>
      <c r="O260">
        <f t="shared" si="39"/>
        <v>0.6683520000000001</v>
      </c>
      <c r="P260">
        <f t="shared" si="40"/>
        <v>81.6057792</v>
      </c>
    </row>
    <row r="261" spans="2:16" ht="12.75">
      <c r="B261" s="16">
        <v>12.5</v>
      </c>
      <c r="C261" s="17">
        <v>1.77</v>
      </c>
      <c r="D261" s="13">
        <v>128.5</v>
      </c>
      <c r="E261" s="13">
        <v>-35.7</v>
      </c>
      <c r="F261" s="13">
        <v>3.99</v>
      </c>
      <c r="G261" s="17">
        <f t="shared" si="31"/>
        <v>1.761075</v>
      </c>
      <c r="H261" s="17">
        <f t="shared" si="34"/>
        <v>17.61075</v>
      </c>
      <c r="I261" s="12">
        <f t="shared" si="35"/>
        <v>7.259887005649718</v>
      </c>
      <c r="J261" s="12">
        <f t="shared" si="32"/>
        <v>80.85000000000001</v>
      </c>
      <c r="K261" s="17">
        <f t="shared" si="33"/>
        <v>218.75</v>
      </c>
      <c r="L261" s="17">
        <f t="shared" si="36"/>
        <v>137.89999999999998</v>
      </c>
      <c r="M261" s="18">
        <f t="shared" si="37"/>
        <v>-0.07556773053668975</v>
      </c>
      <c r="N261" s="85">
        <f t="shared" si="38"/>
        <v>-116.55000000000001</v>
      </c>
      <c r="O261">
        <f t="shared" si="39"/>
        <v>0.66676</v>
      </c>
      <c r="P261">
        <f t="shared" si="40"/>
        <v>85.67866000000001</v>
      </c>
    </row>
    <row r="262" spans="2:16" ht="12.75">
      <c r="B262" s="16">
        <v>12.55</v>
      </c>
      <c r="C262" s="17">
        <v>1.82</v>
      </c>
      <c r="D262" s="13">
        <v>141.2</v>
      </c>
      <c r="E262" s="13">
        <v>-46</v>
      </c>
      <c r="F262" s="13">
        <v>3.99</v>
      </c>
      <c r="G262" s="17">
        <f t="shared" si="31"/>
        <v>1.8085</v>
      </c>
      <c r="H262" s="17">
        <f t="shared" si="34"/>
        <v>18.085</v>
      </c>
      <c r="I262" s="12">
        <f t="shared" si="35"/>
        <v>7.758241758241758</v>
      </c>
      <c r="J262" s="12">
        <f t="shared" si="32"/>
        <v>81.34000000000002</v>
      </c>
      <c r="K262" s="17">
        <f t="shared" si="33"/>
        <v>219.625</v>
      </c>
      <c r="L262" s="17">
        <f t="shared" si="36"/>
        <v>138.28499999999997</v>
      </c>
      <c r="M262" s="18">
        <f t="shared" si="37"/>
        <v>-0.08014475651010937</v>
      </c>
      <c r="N262" s="85">
        <f t="shared" si="38"/>
        <v>-127.34000000000002</v>
      </c>
      <c r="O262">
        <f t="shared" si="39"/>
        <v>0.658128</v>
      </c>
      <c r="P262">
        <f t="shared" si="40"/>
        <v>92.9276736</v>
      </c>
    </row>
    <row r="263" spans="2:16" ht="12.75">
      <c r="B263" s="16">
        <v>12.6</v>
      </c>
      <c r="C263" s="17">
        <v>1.89</v>
      </c>
      <c r="D263" s="13">
        <v>132.4</v>
      </c>
      <c r="E263" s="13">
        <v>-50.4</v>
      </c>
      <c r="F263" s="13">
        <v>4.09</v>
      </c>
      <c r="G263" s="17">
        <f t="shared" si="31"/>
        <v>1.8774</v>
      </c>
      <c r="H263" s="17">
        <f t="shared" si="34"/>
        <v>18.774</v>
      </c>
      <c r="I263" s="12">
        <f t="shared" si="35"/>
        <v>7.0052910052910065</v>
      </c>
      <c r="J263" s="12">
        <f t="shared" si="32"/>
        <v>81.83</v>
      </c>
      <c r="K263" s="17">
        <f t="shared" si="33"/>
        <v>220.5</v>
      </c>
      <c r="L263" s="17">
        <f t="shared" si="36"/>
        <v>138.67000000000002</v>
      </c>
      <c r="M263" s="18">
        <f t="shared" si="37"/>
        <v>-0.07980566117448247</v>
      </c>
      <c r="N263" s="85">
        <f t="shared" si="38"/>
        <v>-132.23</v>
      </c>
      <c r="O263">
        <f t="shared" si="39"/>
        <v>0.654216</v>
      </c>
      <c r="P263">
        <f t="shared" si="40"/>
        <v>86.61819840000001</v>
      </c>
    </row>
    <row r="264" spans="2:16" ht="12.75">
      <c r="B264" s="16">
        <v>12.65</v>
      </c>
      <c r="C264" s="17">
        <v>2.28</v>
      </c>
      <c r="D264" s="13">
        <v>120.1</v>
      </c>
      <c r="E264" s="13">
        <v>-57.5</v>
      </c>
      <c r="F264" s="13">
        <v>4.19</v>
      </c>
      <c r="G264" s="17">
        <f t="shared" si="31"/>
        <v>2.265625</v>
      </c>
      <c r="H264" s="17">
        <f t="shared" si="34"/>
        <v>22.65625</v>
      </c>
      <c r="I264" s="12">
        <f t="shared" si="35"/>
        <v>5.267543859649123</v>
      </c>
      <c r="J264" s="12">
        <f t="shared" si="32"/>
        <v>82.32000000000001</v>
      </c>
      <c r="K264" s="17">
        <f t="shared" si="33"/>
        <v>221.375</v>
      </c>
      <c r="L264" s="17">
        <f t="shared" si="36"/>
        <v>139.055</v>
      </c>
      <c r="M264" s="18">
        <f t="shared" si="37"/>
        <v>-0.06839672251436957</v>
      </c>
      <c r="N264" s="85">
        <f t="shared" si="38"/>
        <v>-139.82</v>
      </c>
      <c r="O264">
        <f t="shared" si="39"/>
        <v>0.648144</v>
      </c>
      <c r="P264">
        <f t="shared" si="40"/>
        <v>77.84209440000001</v>
      </c>
    </row>
    <row r="265" spans="2:16" ht="12.75">
      <c r="B265" s="16">
        <v>12.7</v>
      </c>
      <c r="C265" s="17">
        <v>1.9</v>
      </c>
      <c r="D265" s="13">
        <v>104.7</v>
      </c>
      <c r="E265" s="13">
        <v>-65.7</v>
      </c>
      <c r="F265" s="13">
        <v>4.22</v>
      </c>
      <c r="G265" s="17">
        <f t="shared" si="31"/>
        <v>1.883575</v>
      </c>
      <c r="H265" s="17">
        <f t="shared" si="34"/>
        <v>18.83575</v>
      </c>
      <c r="I265" s="12">
        <f t="shared" si="35"/>
        <v>5.510526315789474</v>
      </c>
      <c r="J265" s="12">
        <f t="shared" si="32"/>
        <v>82.81</v>
      </c>
      <c r="K265" s="17">
        <f t="shared" si="33"/>
        <v>222.25</v>
      </c>
      <c r="L265" s="17">
        <f t="shared" si="36"/>
        <v>139.44</v>
      </c>
      <c r="M265" s="18">
        <f t="shared" si="37"/>
        <v>-0.08939250297202533</v>
      </c>
      <c r="N265" s="85">
        <f t="shared" si="38"/>
        <v>-148.51</v>
      </c>
      <c r="O265">
        <f t="shared" si="39"/>
        <v>0.641192</v>
      </c>
      <c r="P265">
        <f t="shared" si="40"/>
        <v>67.1328024</v>
      </c>
    </row>
    <row r="266" spans="2:16" ht="12.75">
      <c r="B266" s="16">
        <v>12.75</v>
      </c>
      <c r="C266" s="17">
        <v>1.65</v>
      </c>
      <c r="D266" s="13">
        <v>102.1</v>
      </c>
      <c r="E266" s="13">
        <v>-63</v>
      </c>
      <c r="F266" s="13">
        <v>4.23</v>
      </c>
      <c r="G266" s="17">
        <f t="shared" si="31"/>
        <v>1.63425</v>
      </c>
      <c r="H266" s="17">
        <f t="shared" si="34"/>
        <v>16.3425</v>
      </c>
      <c r="I266" s="12">
        <f t="shared" si="35"/>
        <v>6.1878787878787875</v>
      </c>
      <c r="J266" s="12">
        <f t="shared" si="32"/>
        <v>83.30000000000001</v>
      </c>
      <c r="K266" s="17">
        <f t="shared" si="33"/>
        <v>223.125</v>
      </c>
      <c r="L266" s="17">
        <f t="shared" si="36"/>
        <v>139.825</v>
      </c>
      <c r="M266" s="18">
        <f t="shared" si="37"/>
        <v>-0.10367614491983347</v>
      </c>
      <c r="N266" s="85">
        <f t="shared" si="38"/>
        <v>-146.3</v>
      </c>
      <c r="O266">
        <f t="shared" si="39"/>
        <v>0.64296</v>
      </c>
      <c r="P266">
        <f t="shared" si="40"/>
        <v>65.646216</v>
      </c>
    </row>
    <row r="267" spans="2:16" ht="12.75">
      <c r="B267" s="16">
        <v>12.8</v>
      </c>
      <c r="C267" s="17">
        <v>1.6</v>
      </c>
      <c r="D267" s="13">
        <v>117.3</v>
      </c>
      <c r="E267" s="13">
        <v>-60.9</v>
      </c>
      <c r="F267" s="13">
        <v>4.23</v>
      </c>
      <c r="G267" s="17">
        <f t="shared" si="31"/>
        <v>1.584775</v>
      </c>
      <c r="H267" s="17">
        <f t="shared" si="34"/>
        <v>15.847750000000001</v>
      </c>
      <c r="I267" s="12">
        <f t="shared" si="35"/>
        <v>7.33125</v>
      </c>
      <c r="J267" s="12">
        <f t="shared" si="32"/>
        <v>83.79</v>
      </c>
      <c r="K267" s="17">
        <f t="shared" si="33"/>
        <v>224</v>
      </c>
      <c r="L267" s="17">
        <f t="shared" si="36"/>
        <v>140.20999999999998</v>
      </c>
      <c r="M267" s="18">
        <f t="shared" si="37"/>
        <v>-0.10632911392405063</v>
      </c>
      <c r="N267" s="85">
        <f t="shared" si="38"/>
        <v>-144.69</v>
      </c>
      <c r="O267">
        <f t="shared" si="39"/>
        <v>0.644248</v>
      </c>
      <c r="P267">
        <f t="shared" si="40"/>
        <v>75.5702904</v>
      </c>
    </row>
    <row r="268" spans="2:16" ht="12.75">
      <c r="B268" s="16">
        <v>12.85</v>
      </c>
      <c r="C268" s="17">
        <v>1.51</v>
      </c>
      <c r="D268" s="13">
        <v>113.6</v>
      </c>
      <c r="E268" s="13">
        <v>-58.4</v>
      </c>
      <c r="F268" s="13">
        <v>4.24</v>
      </c>
      <c r="G268" s="17">
        <f aca="true" t="shared" si="41" ref="G268:G331">C268+((E268*(1-$C$8))/1000)</f>
        <v>1.4954</v>
      </c>
      <c r="H268" s="17">
        <f t="shared" si="34"/>
        <v>14.954</v>
      </c>
      <c r="I268" s="12">
        <f t="shared" si="35"/>
        <v>7.52317880794702</v>
      </c>
      <c r="J268" s="12">
        <f aca="true" t="shared" si="42" ref="J268:J331">IF(B268&lt;$F$8,0,(B268-$F$8)*9.8)</f>
        <v>84.28</v>
      </c>
      <c r="K268" s="17">
        <f aca="true" t="shared" si="43" ref="K268:K331">$I$8*B268</f>
        <v>224.875</v>
      </c>
      <c r="L268" s="17">
        <f t="shared" si="36"/>
        <v>140.595</v>
      </c>
      <c r="M268" s="18">
        <f t="shared" si="37"/>
        <v>-0.11230003345073887</v>
      </c>
      <c r="N268" s="85">
        <f t="shared" si="38"/>
        <v>-142.68</v>
      </c>
      <c r="O268">
        <f t="shared" si="39"/>
        <v>0.645856</v>
      </c>
      <c r="P268">
        <f t="shared" si="40"/>
        <v>73.3692416</v>
      </c>
    </row>
    <row r="269" spans="2:16" ht="12.75">
      <c r="B269" s="16">
        <v>12.9</v>
      </c>
      <c r="C269" s="17">
        <v>1.42</v>
      </c>
      <c r="D269" s="13">
        <v>110.4</v>
      </c>
      <c r="E269" s="13">
        <v>-55.2</v>
      </c>
      <c r="F269" s="13">
        <v>4.24</v>
      </c>
      <c r="G269" s="17">
        <f t="shared" si="41"/>
        <v>1.4062</v>
      </c>
      <c r="H269" s="17">
        <f aca="true" t="shared" si="44" ref="H269:H332">G269*10</f>
        <v>14.062</v>
      </c>
      <c r="I269" s="12">
        <f aca="true" t="shared" si="45" ref="I269:I332">D269/(C269*10)</f>
        <v>7.774647887323945</v>
      </c>
      <c r="J269" s="12">
        <f t="shared" si="42"/>
        <v>84.77000000000001</v>
      </c>
      <c r="K269" s="17">
        <f t="shared" si="43"/>
        <v>225.75</v>
      </c>
      <c r="L269" s="17">
        <f aca="true" t="shared" si="46" ref="L269:L332">K269-J269</f>
        <v>140.98</v>
      </c>
      <c r="M269" s="18">
        <f aca="true" t="shared" si="47" ref="M269:M332">(E269-J269)/((G269*1000)-K269)</f>
        <v>-0.11857342538862302</v>
      </c>
      <c r="N269" s="85">
        <f aca="true" t="shared" si="48" ref="N269:N332">+E269-J269</f>
        <v>-139.97000000000003</v>
      </c>
      <c r="O269">
        <f aca="true" t="shared" si="49" ref="O269:O332">IF(N269&lt;300,+N269/1250+0.76,+N269/200-0.5)</f>
        <v>0.6480239999999999</v>
      </c>
      <c r="P269">
        <f aca="true" t="shared" si="50" ref="P269:P332">+O269*D269</f>
        <v>71.54184959999999</v>
      </c>
    </row>
    <row r="270" spans="2:16" ht="12.75">
      <c r="B270" s="16">
        <v>12.95</v>
      </c>
      <c r="C270" s="17">
        <v>1.62</v>
      </c>
      <c r="D270" s="13">
        <v>110.4</v>
      </c>
      <c r="E270" s="13">
        <v>-49.8</v>
      </c>
      <c r="F270" s="13">
        <v>4.24</v>
      </c>
      <c r="G270" s="17">
        <f t="shared" si="41"/>
        <v>1.60755</v>
      </c>
      <c r="H270" s="17">
        <f t="shared" si="44"/>
        <v>16.0755</v>
      </c>
      <c r="I270" s="12">
        <f t="shared" si="45"/>
        <v>6.814814814814814</v>
      </c>
      <c r="J270" s="12">
        <f t="shared" si="42"/>
        <v>85.26</v>
      </c>
      <c r="K270" s="17">
        <f t="shared" si="43"/>
        <v>226.625</v>
      </c>
      <c r="L270" s="17">
        <f t="shared" si="46"/>
        <v>141.365</v>
      </c>
      <c r="M270" s="18">
        <f t="shared" si="47"/>
        <v>-0.09780400818292087</v>
      </c>
      <c r="N270" s="85">
        <f t="shared" si="48"/>
        <v>-135.06</v>
      </c>
      <c r="O270">
        <f t="shared" si="49"/>
        <v>0.651952</v>
      </c>
      <c r="P270">
        <f t="shared" si="50"/>
        <v>71.9755008</v>
      </c>
    </row>
    <row r="271" spans="2:16" ht="12.75">
      <c r="B271" s="16">
        <v>13</v>
      </c>
      <c r="C271" s="17">
        <v>1.61</v>
      </c>
      <c r="D271" s="13">
        <v>120.4</v>
      </c>
      <c r="E271" s="13">
        <v>-43.8</v>
      </c>
      <c r="F271" s="13">
        <v>4.38</v>
      </c>
      <c r="G271" s="17">
        <f t="shared" si="41"/>
        <v>1.59905</v>
      </c>
      <c r="H271" s="17">
        <f t="shared" si="44"/>
        <v>15.9905</v>
      </c>
      <c r="I271" s="12">
        <f t="shared" si="45"/>
        <v>7.478260869565217</v>
      </c>
      <c r="J271" s="12">
        <f t="shared" si="42"/>
        <v>85.75</v>
      </c>
      <c r="K271" s="17">
        <f t="shared" si="43"/>
        <v>227.5</v>
      </c>
      <c r="L271" s="17">
        <f t="shared" si="46"/>
        <v>141.75</v>
      </c>
      <c r="M271" s="18">
        <f t="shared" si="47"/>
        <v>-0.09445517844774161</v>
      </c>
      <c r="N271" s="85">
        <f t="shared" si="48"/>
        <v>-129.55</v>
      </c>
      <c r="O271">
        <f t="shared" si="49"/>
        <v>0.65636</v>
      </c>
      <c r="P271">
        <f t="shared" si="50"/>
        <v>79.02574400000002</v>
      </c>
    </row>
    <row r="272" spans="2:16" ht="12.75">
      <c r="B272" s="16">
        <v>13.05</v>
      </c>
      <c r="C272" s="17">
        <v>1.69</v>
      </c>
      <c r="D272" s="13">
        <v>130.3</v>
      </c>
      <c r="E272" s="13">
        <v>-36.1</v>
      </c>
      <c r="F272" s="13">
        <v>4.39</v>
      </c>
      <c r="G272" s="17">
        <f t="shared" si="41"/>
        <v>1.6809749999999999</v>
      </c>
      <c r="H272" s="17">
        <f t="shared" si="44"/>
        <v>16.809749999999998</v>
      </c>
      <c r="I272" s="12">
        <f t="shared" si="45"/>
        <v>7.710059171597634</v>
      </c>
      <c r="J272" s="12">
        <f t="shared" si="42"/>
        <v>86.24000000000001</v>
      </c>
      <c r="K272" s="17">
        <f t="shared" si="43"/>
        <v>228.375</v>
      </c>
      <c r="L272" s="17">
        <f t="shared" si="46"/>
        <v>142.135</v>
      </c>
      <c r="M272" s="18">
        <f t="shared" si="47"/>
        <v>-0.0842213961173069</v>
      </c>
      <c r="N272" s="85">
        <f t="shared" si="48"/>
        <v>-122.34</v>
      </c>
      <c r="O272">
        <f t="shared" si="49"/>
        <v>0.662128</v>
      </c>
      <c r="P272">
        <f t="shared" si="50"/>
        <v>86.27527840000002</v>
      </c>
    </row>
    <row r="273" spans="2:16" ht="12.75">
      <c r="B273" s="16">
        <v>13.1</v>
      </c>
      <c r="C273" s="17">
        <v>1.79</v>
      </c>
      <c r="D273" s="13">
        <v>122.9</v>
      </c>
      <c r="E273" s="13">
        <v>-31.5</v>
      </c>
      <c r="F273" s="13">
        <v>4.39</v>
      </c>
      <c r="G273" s="17">
        <f t="shared" si="41"/>
        <v>1.782125</v>
      </c>
      <c r="H273" s="17">
        <f t="shared" si="44"/>
        <v>17.82125</v>
      </c>
      <c r="I273" s="12">
        <f t="shared" si="45"/>
        <v>6.865921787709498</v>
      </c>
      <c r="J273" s="12">
        <f t="shared" si="42"/>
        <v>86.73</v>
      </c>
      <c r="K273" s="17">
        <f t="shared" si="43"/>
        <v>229.25</v>
      </c>
      <c r="L273" s="17">
        <f t="shared" si="46"/>
        <v>142.51999999999998</v>
      </c>
      <c r="M273" s="18">
        <f t="shared" si="47"/>
        <v>-0.07613619898575223</v>
      </c>
      <c r="N273" s="85">
        <f t="shared" si="48"/>
        <v>-118.23</v>
      </c>
      <c r="O273">
        <f t="shared" si="49"/>
        <v>0.665416</v>
      </c>
      <c r="P273">
        <f t="shared" si="50"/>
        <v>81.7796264</v>
      </c>
    </row>
    <row r="274" spans="2:16" ht="12.75">
      <c r="B274" s="16">
        <v>13.15</v>
      </c>
      <c r="C274" s="17">
        <v>1.92</v>
      </c>
      <c r="D274" s="13">
        <v>122.1</v>
      </c>
      <c r="E274" s="13">
        <v>-29.7</v>
      </c>
      <c r="F274" s="13">
        <v>4.39</v>
      </c>
      <c r="G274" s="17">
        <f t="shared" si="41"/>
        <v>1.912575</v>
      </c>
      <c r="H274" s="17">
        <f t="shared" si="44"/>
        <v>19.12575</v>
      </c>
      <c r="I274" s="12">
        <f t="shared" si="45"/>
        <v>6.359375</v>
      </c>
      <c r="J274" s="12">
        <f t="shared" si="42"/>
        <v>87.22000000000001</v>
      </c>
      <c r="K274" s="17">
        <f t="shared" si="43"/>
        <v>230.125</v>
      </c>
      <c r="L274" s="17">
        <f t="shared" si="46"/>
        <v>142.90499999999997</v>
      </c>
      <c r="M274" s="18">
        <f t="shared" si="47"/>
        <v>-0.06949389283485395</v>
      </c>
      <c r="N274" s="85">
        <f t="shared" si="48"/>
        <v>-116.92000000000002</v>
      </c>
      <c r="O274">
        <f t="shared" si="49"/>
        <v>0.666464</v>
      </c>
      <c r="P274">
        <f t="shared" si="50"/>
        <v>81.37525439999999</v>
      </c>
    </row>
    <row r="275" spans="2:16" ht="12.75">
      <c r="B275" s="16">
        <v>13.2</v>
      </c>
      <c r="C275" s="17">
        <v>2.13</v>
      </c>
      <c r="D275" s="13">
        <v>145.4</v>
      </c>
      <c r="E275" s="13">
        <v>-31.2</v>
      </c>
      <c r="F275" s="13">
        <v>4.38</v>
      </c>
      <c r="G275" s="17">
        <f t="shared" si="41"/>
        <v>2.1222</v>
      </c>
      <c r="H275" s="17">
        <f t="shared" si="44"/>
        <v>21.221999999999998</v>
      </c>
      <c r="I275" s="12">
        <f t="shared" si="45"/>
        <v>6.826291079812208</v>
      </c>
      <c r="J275" s="12">
        <f t="shared" si="42"/>
        <v>87.71</v>
      </c>
      <c r="K275" s="17">
        <f t="shared" si="43"/>
        <v>231</v>
      </c>
      <c r="L275" s="17">
        <f t="shared" si="46"/>
        <v>143.29000000000002</v>
      </c>
      <c r="M275" s="18">
        <f t="shared" si="47"/>
        <v>-0.06287542301184433</v>
      </c>
      <c r="N275" s="85">
        <f t="shared" si="48"/>
        <v>-118.91</v>
      </c>
      <c r="O275">
        <f t="shared" si="49"/>
        <v>0.664872</v>
      </c>
      <c r="P275">
        <f t="shared" si="50"/>
        <v>96.67238880000001</v>
      </c>
    </row>
    <row r="276" spans="2:16" ht="12.75">
      <c r="B276" s="16">
        <v>13.25</v>
      </c>
      <c r="C276" s="17">
        <v>2.6</v>
      </c>
      <c r="D276" s="13">
        <v>129.9</v>
      </c>
      <c r="E276" s="13">
        <v>-49.1</v>
      </c>
      <c r="F276" s="13">
        <v>4.38</v>
      </c>
      <c r="G276" s="17">
        <f t="shared" si="41"/>
        <v>2.5877250000000003</v>
      </c>
      <c r="H276" s="17">
        <f t="shared" si="44"/>
        <v>25.877250000000004</v>
      </c>
      <c r="I276" s="12">
        <f t="shared" si="45"/>
        <v>4.996153846153846</v>
      </c>
      <c r="J276" s="12">
        <f t="shared" si="42"/>
        <v>88.2</v>
      </c>
      <c r="K276" s="17">
        <f t="shared" si="43"/>
        <v>231.875</v>
      </c>
      <c r="L276" s="17">
        <f t="shared" si="46"/>
        <v>143.675</v>
      </c>
      <c r="M276" s="18">
        <f t="shared" si="47"/>
        <v>-0.05828045079270751</v>
      </c>
      <c r="N276" s="85">
        <f t="shared" si="48"/>
        <v>-137.3</v>
      </c>
      <c r="O276">
        <f t="shared" si="49"/>
        <v>0.65016</v>
      </c>
      <c r="P276">
        <f t="shared" si="50"/>
        <v>84.455784</v>
      </c>
    </row>
    <row r="277" spans="2:16" ht="12.75">
      <c r="B277" s="16">
        <v>13.3</v>
      </c>
      <c r="C277" s="17">
        <v>2.61</v>
      </c>
      <c r="D277" s="13">
        <v>133.6</v>
      </c>
      <c r="E277" s="13">
        <v>-15.4</v>
      </c>
      <c r="F277" s="13">
        <v>4.38</v>
      </c>
      <c r="G277" s="17">
        <f t="shared" si="41"/>
        <v>2.60615</v>
      </c>
      <c r="H277" s="17">
        <f t="shared" si="44"/>
        <v>26.0615</v>
      </c>
      <c r="I277" s="12">
        <f t="shared" si="45"/>
        <v>5.118773946360154</v>
      </c>
      <c r="J277" s="12">
        <f t="shared" si="42"/>
        <v>88.69000000000001</v>
      </c>
      <c r="K277" s="17">
        <f t="shared" si="43"/>
        <v>232.75</v>
      </c>
      <c r="L277" s="17">
        <f t="shared" si="46"/>
        <v>144.06</v>
      </c>
      <c r="M277" s="18">
        <f t="shared" si="47"/>
        <v>-0.04385691413162552</v>
      </c>
      <c r="N277" s="85">
        <f t="shared" si="48"/>
        <v>-104.09000000000002</v>
      </c>
      <c r="O277">
        <f t="shared" si="49"/>
        <v>0.676728</v>
      </c>
      <c r="P277">
        <f t="shared" si="50"/>
        <v>90.4108608</v>
      </c>
    </row>
    <row r="278" spans="2:16" ht="12.75">
      <c r="B278" s="16">
        <v>13.35</v>
      </c>
      <c r="C278" s="17">
        <v>2.37</v>
      </c>
      <c r="D278" s="13">
        <v>113.9</v>
      </c>
      <c r="E278" s="13">
        <v>-48.6</v>
      </c>
      <c r="F278" s="13">
        <v>4.38</v>
      </c>
      <c r="G278" s="17">
        <f t="shared" si="41"/>
        <v>2.35785</v>
      </c>
      <c r="H278" s="17">
        <f t="shared" si="44"/>
        <v>23.5785</v>
      </c>
      <c r="I278" s="12">
        <f t="shared" si="45"/>
        <v>4.80590717299578</v>
      </c>
      <c r="J278" s="12">
        <f t="shared" si="42"/>
        <v>89.18</v>
      </c>
      <c r="K278" s="17">
        <f t="shared" si="43"/>
        <v>233.625</v>
      </c>
      <c r="L278" s="17">
        <f t="shared" si="46"/>
        <v>144.445</v>
      </c>
      <c r="M278" s="18">
        <f t="shared" si="47"/>
        <v>-0.06486130235733033</v>
      </c>
      <c r="N278" s="85">
        <f t="shared" si="48"/>
        <v>-137.78</v>
      </c>
      <c r="O278">
        <f t="shared" si="49"/>
        <v>0.649776</v>
      </c>
      <c r="P278">
        <f t="shared" si="50"/>
        <v>74.0094864</v>
      </c>
    </row>
    <row r="279" spans="2:16" ht="12.75">
      <c r="B279" s="16">
        <v>13.4</v>
      </c>
      <c r="C279" s="17">
        <v>3.02</v>
      </c>
      <c r="D279" s="13">
        <v>139.9</v>
      </c>
      <c r="E279" s="13">
        <v>-46.2</v>
      </c>
      <c r="F279" s="13">
        <v>4.38</v>
      </c>
      <c r="G279" s="17">
        <f t="shared" si="41"/>
        <v>3.00845</v>
      </c>
      <c r="H279" s="17">
        <f t="shared" si="44"/>
        <v>30.0845</v>
      </c>
      <c r="I279" s="12">
        <f t="shared" si="45"/>
        <v>4.6324503311258285</v>
      </c>
      <c r="J279" s="12">
        <f t="shared" si="42"/>
        <v>89.67000000000002</v>
      </c>
      <c r="K279" s="17">
        <f t="shared" si="43"/>
        <v>234.5</v>
      </c>
      <c r="L279" s="17">
        <f t="shared" si="46"/>
        <v>144.82999999999998</v>
      </c>
      <c r="M279" s="18">
        <f t="shared" si="47"/>
        <v>-0.048980695398258806</v>
      </c>
      <c r="N279" s="85">
        <f t="shared" si="48"/>
        <v>-135.87</v>
      </c>
      <c r="O279">
        <f t="shared" si="49"/>
        <v>0.651304</v>
      </c>
      <c r="P279">
        <f t="shared" si="50"/>
        <v>91.11742960000001</v>
      </c>
    </row>
    <row r="280" spans="2:16" ht="12.75">
      <c r="B280" s="16">
        <v>13.45</v>
      </c>
      <c r="C280" s="17">
        <v>2.79</v>
      </c>
      <c r="D280" s="13">
        <v>131.4</v>
      </c>
      <c r="E280" s="13">
        <v>-43.1</v>
      </c>
      <c r="F280" s="13">
        <v>4.38</v>
      </c>
      <c r="G280" s="17">
        <f t="shared" si="41"/>
        <v>2.779225</v>
      </c>
      <c r="H280" s="17">
        <f t="shared" si="44"/>
        <v>27.79225</v>
      </c>
      <c r="I280" s="12">
        <f t="shared" si="45"/>
        <v>4.709677419354839</v>
      </c>
      <c r="J280" s="12">
        <f t="shared" si="42"/>
        <v>90.16</v>
      </c>
      <c r="K280" s="17">
        <f t="shared" si="43"/>
        <v>235.375</v>
      </c>
      <c r="L280" s="17">
        <f t="shared" si="46"/>
        <v>145.215</v>
      </c>
      <c r="M280" s="18">
        <f t="shared" si="47"/>
        <v>-0.052385164219588415</v>
      </c>
      <c r="N280" s="85">
        <f t="shared" si="48"/>
        <v>-133.26</v>
      </c>
      <c r="O280">
        <f t="shared" si="49"/>
        <v>0.653392</v>
      </c>
      <c r="P280">
        <f t="shared" si="50"/>
        <v>85.8557088</v>
      </c>
    </row>
    <row r="281" spans="2:16" ht="12.75">
      <c r="B281" s="16">
        <v>13.5</v>
      </c>
      <c r="C281" s="17">
        <v>2.37</v>
      </c>
      <c r="D281" s="13">
        <v>117.5</v>
      </c>
      <c r="E281" s="13">
        <v>-32.5</v>
      </c>
      <c r="F281" s="13">
        <v>4.38</v>
      </c>
      <c r="G281" s="17">
        <f t="shared" si="41"/>
        <v>2.361875</v>
      </c>
      <c r="H281" s="17">
        <f t="shared" si="44"/>
        <v>23.61875</v>
      </c>
      <c r="I281" s="12">
        <f t="shared" si="45"/>
        <v>4.957805907172995</v>
      </c>
      <c r="J281" s="12">
        <f t="shared" si="42"/>
        <v>90.65</v>
      </c>
      <c r="K281" s="17">
        <f t="shared" si="43"/>
        <v>236.25</v>
      </c>
      <c r="L281" s="17">
        <f t="shared" si="46"/>
        <v>145.6</v>
      </c>
      <c r="M281" s="18">
        <f t="shared" si="47"/>
        <v>-0.05793590120552779</v>
      </c>
      <c r="N281" s="85">
        <f t="shared" si="48"/>
        <v>-123.15</v>
      </c>
      <c r="O281">
        <f t="shared" si="49"/>
        <v>0.66148</v>
      </c>
      <c r="P281">
        <f t="shared" si="50"/>
        <v>77.7239</v>
      </c>
    </row>
    <row r="282" spans="2:16" ht="12.75">
      <c r="B282" s="16">
        <v>13.55</v>
      </c>
      <c r="C282" s="17">
        <v>1.82</v>
      </c>
      <c r="D282" s="13">
        <v>110.2</v>
      </c>
      <c r="E282" s="13">
        <v>-26.3</v>
      </c>
      <c r="F282" s="13">
        <v>4.38</v>
      </c>
      <c r="G282" s="17">
        <f t="shared" si="41"/>
        <v>1.813425</v>
      </c>
      <c r="H282" s="17">
        <f t="shared" si="44"/>
        <v>18.13425</v>
      </c>
      <c r="I282" s="12">
        <f t="shared" si="45"/>
        <v>6.054945054945056</v>
      </c>
      <c r="J282" s="12">
        <f t="shared" si="42"/>
        <v>91.14000000000001</v>
      </c>
      <c r="K282" s="17">
        <f t="shared" si="43"/>
        <v>237.125</v>
      </c>
      <c r="L282" s="17">
        <f t="shared" si="46"/>
        <v>145.98499999999999</v>
      </c>
      <c r="M282" s="18">
        <f t="shared" si="47"/>
        <v>-0.07450358434308191</v>
      </c>
      <c r="N282" s="85">
        <f t="shared" si="48"/>
        <v>-117.44000000000001</v>
      </c>
      <c r="O282">
        <f t="shared" si="49"/>
        <v>0.666048</v>
      </c>
      <c r="P282">
        <f t="shared" si="50"/>
        <v>73.3984896</v>
      </c>
    </row>
    <row r="283" spans="2:16" ht="12.75">
      <c r="B283" s="16">
        <v>13.6</v>
      </c>
      <c r="C283" s="17">
        <v>1.5</v>
      </c>
      <c r="D283" s="13">
        <v>119.3</v>
      </c>
      <c r="E283" s="13">
        <v>21.4</v>
      </c>
      <c r="F283" s="13">
        <v>4.38</v>
      </c>
      <c r="G283" s="17">
        <f t="shared" si="41"/>
        <v>1.50535</v>
      </c>
      <c r="H283" s="17">
        <f t="shared" si="44"/>
        <v>15.0535</v>
      </c>
      <c r="I283" s="12">
        <f t="shared" si="45"/>
        <v>7.953333333333333</v>
      </c>
      <c r="J283" s="12">
        <f t="shared" si="42"/>
        <v>91.63000000000001</v>
      </c>
      <c r="K283" s="17">
        <f t="shared" si="43"/>
        <v>238</v>
      </c>
      <c r="L283" s="17">
        <f t="shared" si="46"/>
        <v>146.37</v>
      </c>
      <c r="M283" s="18">
        <f t="shared" si="47"/>
        <v>-0.0554148419931353</v>
      </c>
      <c r="N283" s="85">
        <f t="shared" si="48"/>
        <v>-70.23000000000002</v>
      </c>
      <c r="O283">
        <f t="shared" si="49"/>
        <v>0.703816</v>
      </c>
      <c r="P283">
        <f t="shared" si="50"/>
        <v>83.9652488</v>
      </c>
    </row>
    <row r="284" spans="2:16" ht="12.75">
      <c r="B284" s="16">
        <v>13.65</v>
      </c>
      <c r="C284" s="17">
        <v>1.54</v>
      </c>
      <c r="D284" s="13">
        <v>130.8</v>
      </c>
      <c r="E284" s="13">
        <v>48.6</v>
      </c>
      <c r="F284" s="13">
        <v>4.38</v>
      </c>
      <c r="G284" s="17">
        <f t="shared" si="41"/>
        <v>1.5521500000000001</v>
      </c>
      <c r="H284" s="17">
        <f t="shared" si="44"/>
        <v>15.521500000000001</v>
      </c>
      <c r="I284" s="12">
        <f t="shared" si="45"/>
        <v>8.493506493506494</v>
      </c>
      <c r="J284" s="12">
        <f t="shared" si="42"/>
        <v>92.12</v>
      </c>
      <c r="K284" s="17">
        <f t="shared" si="43"/>
        <v>238.875</v>
      </c>
      <c r="L284" s="17">
        <f t="shared" si="46"/>
        <v>146.755</v>
      </c>
      <c r="M284" s="18">
        <f t="shared" si="47"/>
        <v>-0.03313852772648531</v>
      </c>
      <c r="N284" s="85">
        <f t="shared" si="48"/>
        <v>-43.52</v>
      </c>
      <c r="O284">
        <f t="shared" si="49"/>
        <v>0.725184</v>
      </c>
      <c r="P284">
        <f t="shared" si="50"/>
        <v>94.85406720000002</v>
      </c>
    </row>
    <row r="285" spans="2:16" ht="12.75">
      <c r="B285" s="16">
        <v>13.7</v>
      </c>
      <c r="C285" s="17">
        <v>1.75</v>
      </c>
      <c r="D285" s="13">
        <v>148.2</v>
      </c>
      <c r="E285" s="13">
        <v>71.6</v>
      </c>
      <c r="F285" s="13">
        <v>4.38</v>
      </c>
      <c r="G285" s="17">
        <f t="shared" si="41"/>
        <v>1.7679</v>
      </c>
      <c r="H285" s="17">
        <f t="shared" si="44"/>
        <v>17.679000000000002</v>
      </c>
      <c r="I285" s="12">
        <f t="shared" si="45"/>
        <v>8.468571428571428</v>
      </c>
      <c r="J285" s="12">
        <f t="shared" si="42"/>
        <v>92.61</v>
      </c>
      <c r="K285" s="17">
        <f t="shared" si="43"/>
        <v>239.75</v>
      </c>
      <c r="L285" s="17">
        <f t="shared" si="46"/>
        <v>147.14</v>
      </c>
      <c r="M285" s="18">
        <f t="shared" si="47"/>
        <v>-0.013748650328828979</v>
      </c>
      <c r="N285" s="85">
        <f t="shared" si="48"/>
        <v>-21.010000000000005</v>
      </c>
      <c r="O285">
        <f t="shared" si="49"/>
        <v>0.743192</v>
      </c>
      <c r="P285">
        <f t="shared" si="50"/>
        <v>110.14105439999999</v>
      </c>
    </row>
    <row r="286" spans="2:16" ht="12.75">
      <c r="B286" s="16">
        <v>13.75</v>
      </c>
      <c r="C286" s="17">
        <v>2.08</v>
      </c>
      <c r="D286" s="13">
        <v>148.8</v>
      </c>
      <c r="E286" s="13">
        <v>74.8</v>
      </c>
      <c r="F286" s="13">
        <v>4.38</v>
      </c>
      <c r="G286" s="17">
        <f t="shared" si="41"/>
        <v>2.0987</v>
      </c>
      <c r="H286" s="17">
        <f t="shared" si="44"/>
        <v>20.987000000000002</v>
      </c>
      <c r="I286" s="12">
        <f t="shared" si="45"/>
        <v>7.153846153846154</v>
      </c>
      <c r="J286" s="12">
        <f t="shared" si="42"/>
        <v>93.10000000000001</v>
      </c>
      <c r="K286" s="17">
        <f t="shared" si="43"/>
        <v>240.625</v>
      </c>
      <c r="L286" s="17">
        <f t="shared" si="46"/>
        <v>147.52499999999998</v>
      </c>
      <c r="M286" s="18">
        <f t="shared" si="47"/>
        <v>-0.009848902762267407</v>
      </c>
      <c r="N286" s="85">
        <f t="shared" si="48"/>
        <v>-18.30000000000001</v>
      </c>
      <c r="O286">
        <f t="shared" si="49"/>
        <v>0.74536</v>
      </c>
      <c r="P286">
        <f t="shared" si="50"/>
        <v>110.90956800000001</v>
      </c>
    </row>
    <row r="287" spans="2:16" ht="12.75">
      <c r="B287" s="16">
        <v>13.8</v>
      </c>
      <c r="C287" s="17">
        <v>2.14</v>
      </c>
      <c r="D287" s="13">
        <v>154.7</v>
      </c>
      <c r="E287" s="13">
        <v>47.6</v>
      </c>
      <c r="F287" s="13">
        <v>4.38</v>
      </c>
      <c r="G287" s="17">
        <f t="shared" si="41"/>
        <v>2.1519</v>
      </c>
      <c r="H287" s="17">
        <f t="shared" si="44"/>
        <v>21.519</v>
      </c>
      <c r="I287" s="12">
        <f t="shared" si="45"/>
        <v>7.228971962616821</v>
      </c>
      <c r="J287" s="12">
        <f t="shared" si="42"/>
        <v>93.59000000000002</v>
      </c>
      <c r="K287" s="17">
        <f t="shared" si="43"/>
        <v>241.5</v>
      </c>
      <c r="L287" s="17">
        <f t="shared" si="46"/>
        <v>147.90999999999997</v>
      </c>
      <c r="M287" s="18">
        <f t="shared" si="47"/>
        <v>-0.024073492462311566</v>
      </c>
      <c r="N287" s="85">
        <f t="shared" si="48"/>
        <v>-45.990000000000016</v>
      </c>
      <c r="O287">
        <f t="shared" si="49"/>
        <v>0.723208</v>
      </c>
      <c r="P287">
        <f t="shared" si="50"/>
        <v>111.88027759999999</v>
      </c>
    </row>
    <row r="288" spans="2:16" ht="12.75">
      <c r="B288" s="16">
        <v>13.85</v>
      </c>
      <c r="C288" s="17">
        <v>2.18</v>
      </c>
      <c r="D288" s="13">
        <v>154.4</v>
      </c>
      <c r="E288" s="13">
        <v>19.6</v>
      </c>
      <c r="F288" s="13">
        <v>4.38</v>
      </c>
      <c r="G288" s="17">
        <f t="shared" si="41"/>
        <v>2.1849000000000003</v>
      </c>
      <c r="H288" s="17">
        <f t="shared" si="44"/>
        <v>21.849000000000004</v>
      </c>
      <c r="I288" s="12">
        <f t="shared" si="45"/>
        <v>7.08256880733945</v>
      </c>
      <c r="J288" s="12">
        <f t="shared" si="42"/>
        <v>94.08</v>
      </c>
      <c r="K288" s="17">
        <f t="shared" si="43"/>
        <v>242.375</v>
      </c>
      <c r="L288" s="17">
        <f t="shared" si="46"/>
        <v>148.29500000000002</v>
      </c>
      <c r="M288" s="18">
        <f t="shared" si="47"/>
        <v>-0.03834184888225376</v>
      </c>
      <c r="N288" s="85">
        <f t="shared" si="48"/>
        <v>-74.47999999999999</v>
      </c>
      <c r="O288">
        <f t="shared" si="49"/>
        <v>0.700416</v>
      </c>
      <c r="P288">
        <f t="shared" si="50"/>
        <v>108.14423040000001</v>
      </c>
    </row>
    <row r="289" spans="2:16" ht="12.75">
      <c r="B289" s="16">
        <v>13.9</v>
      </c>
      <c r="C289" s="17">
        <v>2.15</v>
      </c>
      <c r="D289" s="13">
        <v>154.8</v>
      </c>
      <c r="E289" s="13">
        <v>5.2</v>
      </c>
      <c r="F289" s="13">
        <v>4.38</v>
      </c>
      <c r="G289" s="17">
        <f t="shared" si="41"/>
        <v>2.1513</v>
      </c>
      <c r="H289" s="17">
        <f t="shared" si="44"/>
        <v>21.512999999999998</v>
      </c>
      <c r="I289" s="12">
        <f t="shared" si="45"/>
        <v>7.2</v>
      </c>
      <c r="J289" s="12">
        <f t="shared" si="42"/>
        <v>94.57000000000001</v>
      </c>
      <c r="K289" s="17">
        <f t="shared" si="43"/>
        <v>243.25</v>
      </c>
      <c r="L289" s="17">
        <f t="shared" si="46"/>
        <v>148.68</v>
      </c>
      <c r="M289" s="18">
        <f t="shared" si="47"/>
        <v>-0.04683839522025104</v>
      </c>
      <c r="N289" s="85">
        <f t="shared" si="48"/>
        <v>-89.37</v>
      </c>
      <c r="O289">
        <f t="shared" si="49"/>
        <v>0.688504</v>
      </c>
      <c r="P289">
        <f t="shared" si="50"/>
        <v>106.58041920000001</v>
      </c>
    </row>
    <row r="290" spans="2:16" ht="12.75">
      <c r="B290" s="16">
        <v>13.95</v>
      </c>
      <c r="C290" s="17">
        <v>2.04</v>
      </c>
      <c r="D290" s="13">
        <v>155.9</v>
      </c>
      <c r="E290" s="13">
        <v>3.1</v>
      </c>
      <c r="F290" s="13">
        <v>4.39</v>
      </c>
      <c r="G290" s="17">
        <f t="shared" si="41"/>
        <v>2.040775</v>
      </c>
      <c r="H290" s="17">
        <f t="shared" si="44"/>
        <v>20.40775</v>
      </c>
      <c r="I290" s="12">
        <f t="shared" si="45"/>
        <v>7.642156862745098</v>
      </c>
      <c r="J290" s="12">
        <f t="shared" si="42"/>
        <v>95.06</v>
      </c>
      <c r="K290" s="17">
        <f t="shared" si="43"/>
        <v>244.125</v>
      </c>
      <c r="L290" s="17">
        <f t="shared" si="46"/>
        <v>149.065</v>
      </c>
      <c r="M290" s="18">
        <f t="shared" si="47"/>
        <v>-0.05118414827595803</v>
      </c>
      <c r="N290" s="85">
        <f t="shared" si="48"/>
        <v>-91.96000000000001</v>
      </c>
      <c r="O290">
        <f t="shared" si="49"/>
        <v>0.686432</v>
      </c>
      <c r="P290">
        <f t="shared" si="50"/>
        <v>107.0147488</v>
      </c>
    </row>
    <row r="291" spans="2:16" ht="12.75">
      <c r="B291" s="16">
        <v>14</v>
      </c>
      <c r="C291" s="17">
        <v>2.1</v>
      </c>
      <c r="D291" s="13">
        <v>160.7</v>
      </c>
      <c r="E291" s="13">
        <v>15.1</v>
      </c>
      <c r="F291" s="13">
        <v>4.52</v>
      </c>
      <c r="G291" s="17">
        <f t="shared" si="41"/>
        <v>2.103775</v>
      </c>
      <c r="H291" s="17">
        <f t="shared" si="44"/>
        <v>21.037750000000003</v>
      </c>
      <c r="I291" s="12">
        <f t="shared" si="45"/>
        <v>7.652380952380952</v>
      </c>
      <c r="J291" s="12">
        <f t="shared" si="42"/>
        <v>95.55000000000001</v>
      </c>
      <c r="K291" s="17">
        <f t="shared" si="43"/>
        <v>245</v>
      </c>
      <c r="L291" s="17">
        <f t="shared" si="46"/>
        <v>149.45</v>
      </c>
      <c r="M291" s="18">
        <f t="shared" si="47"/>
        <v>-0.04328119325900123</v>
      </c>
      <c r="N291" s="85">
        <f t="shared" si="48"/>
        <v>-80.45000000000002</v>
      </c>
      <c r="O291">
        <f t="shared" si="49"/>
        <v>0.69564</v>
      </c>
      <c r="P291">
        <f t="shared" si="50"/>
        <v>111.789348</v>
      </c>
    </row>
    <row r="292" spans="2:16" ht="12.75">
      <c r="B292" s="16">
        <v>14.05</v>
      </c>
      <c r="C292" s="17">
        <v>2.15</v>
      </c>
      <c r="D292" s="13">
        <v>166.2</v>
      </c>
      <c r="E292" s="13">
        <v>-4.1</v>
      </c>
      <c r="F292" s="13">
        <v>4.55</v>
      </c>
      <c r="G292" s="17">
        <f t="shared" si="41"/>
        <v>2.148975</v>
      </c>
      <c r="H292" s="17">
        <f t="shared" si="44"/>
        <v>21.48975</v>
      </c>
      <c r="I292" s="12">
        <f t="shared" si="45"/>
        <v>7.730232558139535</v>
      </c>
      <c r="J292" s="12">
        <f t="shared" si="42"/>
        <v>96.04000000000002</v>
      </c>
      <c r="K292" s="17">
        <f t="shared" si="43"/>
        <v>245.875</v>
      </c>
      <c r="L292" s="17">
        <f t="shared" si="46"/>
        <v>149.83499999999998</v>
      </c>
      <c r="M292" s="18">
        <f t="shared" si="47"/>
        <v>-0.05261941043560508</v>
      </c>
      <c r="N292" s="85">
        <f t="shared" si="48"/>
        <v>-100.14000000000001</v>
      </c>
      <c r="O292">
        <f t="shared" si="49"/>
        <v>0.679888</v>
      </c>
      <c r="P292">
        <f t="shared" si="50"/>
        <v>112.9973856</v>
      </c>
    </row>
    <row r="293" spans="2:16" ht="12.75">
      <c r="B293" s="16">
        <v>14.1</v>
      </c>
      <c r="C293" s="17">
        <v>2.37</v>
      </c>
      <c r="D293" s="13">
        <v>117.1</v>
      </c>
      <c r="E293" s="13">
        <v>-21.3</v>
      </c>
      <c r="F293" s="13">
        <v>4.55</v>
      </c>
      <c r="G293" s="17">
        <f t="shared" si="41"/>
        <v>2.364675</v>
      </c>
      <c r="H293" s="17">
        <f t="shared" si="44"/>
        <v>23.64675</v>
      </c>
      <c r="I293" s="12">
        <f t="shared" si="45"/>
        <v>4.9409282700421935</v>
      </c>
      <c r="J293" s="12">
        <f t="shared" si="42"/>
        <v>96.53</v>
      </c>
      <c r="K293" s="17">
        <f t="shared" si="43"/>
        <v>246.75</v>
      </c>
      <c r="L293" s="17">
        <f t="shared" si="46"/>
        <v>150.22</v>
      </c>
      <c r="M293" s="18">
        <f t="shared" si="47"/>
        <v>-0.05563464239762975</v>
      </c>
      <c r="N293" s="85">
        <f t="shared" si="48"/>
        <v>-117.83</v>
      </c>
      <c r="O293">
        <f t="shared" si="49"/>
        <v>0.665736</v>
      </c>
      <c r="P293">
        <f t="shared" si="50"/>
        <v>77.95768559999999</v>
      </c>
    </row>
    <row r="294" spans="2:16" ht="12.75">
      <c r="B294" s="16">
        <v>14.15</v>
      </c>
      <c r="C294" s="17">
        <v>2.66</v>
      </c>
      <c r="D294" s="13">
        <v>153.2</v>
      </c>
      <c r="E294" s="13">
        <v>-46.1</v>
      </c>
      <c r="F294" s="13">
        <v>4.55</v>
      </c>
      <c r="G294" s="17">
        <f t="shared" si="41"/>
        <v>2.6484750000000004</v>
      </c>
      <c r="H294" s="17">
        <f t="shared" si="44"/>
        <v>26.484750000000005</v>
      </c>
      <c r="I294" s="12">
        <f t="shared" si="45"/>
        <v>5.759398496240601</v>
      </c>
      <c r="J294" s="12">
        <f t="shared" si="42"/>
        <v>97.02000000000001</v>
      </c>
      <c r="K294" s="17">
        <f t="shared" si="43"/>
        <v>247.625</v>
      </c>
      <c r="L294" s="17">
        <f t="shared" si="46"/>
        <v>150.605</v>
      </c>
      <c r="M294" s="18">
        <f t="shared" si="47"/>
        <v>-0.05961222067184538</v>
      </c>
      <c r="N294" s="85">
        <f t="shared" si="48"/>
        <v>-143.12</v>
      </c>
      <c r="O294">
        <f t="shared" si="49"/>
        <v>0.645504</v>
      </c>
      <c r="P294">
        <f t="shared" si="50"/>
        <v>98.89121279999999</v>
      </c>
    </row>
    <row r="295" spans="2:16" ht="12.75">
      <c r="B295" s="16">
        <v>14.2</v>
      </c>
      <c r="C295" s="17">
        <v>2.78</v>
      </c>
      <c r="D295" s="13">
        <v>164.3</v>
      </c>
      <c r="E295" s="13">
        <v>-57.7</v>
      </c>
      <c r="F295" s="13">
        <v>4.55</v>
      </c>
      <c r="G295" s="17">
        <f t="shared" si="41"/>
        <v>2.7655749999999997</v>
      </c>
      <c r="H295" s="17">
        <f t="shared" si="44"/>
        <v>27.655749999999998</v>
      </c>
      <c r="I295" s="12">
        <f t="shared" si="45"/>
        <v>5.910071942446044</v>
      </c>
      <c r="J295" s="12">
        <f t="shared" si="42"/>
        <v>97.51</v>
      </c>
      <c r="K295" s="17">
        <f t="shared" si="43"/>
        <v>248.5</v>
      </c>
      <c r="L295" s="17">
        <f t="shared" si="46"/>
        <v>150.99</v>
      </c>
      <c r="M295" s="18">
        <f t="shared" si="47"/>
        <v>-0.061662842783786746</v>
      </c>
      <c r="N295" s="85">
        <f t="shared" si="48"/>
        <v>-155.21</v>
      </c>
      <c r="O295">
        <f t="shared" si="49"/>
        <v>0.635832</v>
      </c>
      <c r="P295">
        <f t="shared" si="50"/>
        <v>104.4671976</v>
      </c>
    </row>
    <row r="296" spans="2:16" ht="12.75">
      <c r="B296" s="16">
        <v>14.25</v>
      </c>
      <c r="C296" s="17">
        <v>2.95</v>
      </c>
      <c r="D296" s="13">
        <v>167.7</v>
      </c>
      <c r="E296" s="13">
        <v>-65.7</v>
      </c>
      <c r="F296" s="13">
        <v>4.56</v>
      </c>
      <c r="G296" s="17">
        <f t="shared" si="41"/>
        <v>2.9335750000000003</v>
      </c>
      <c r="H296" s="17">
        <f t="shared" si="44"/>
        <v>29.335750000000004</v>
      </c>
      <c r="I296" s="12">
        <f t="shared" si="45"/>
        <v>5.684745762711864</v>
      </c>
      <c r="J296" s="12">
        <f t="shared" si="42"/>
        <v>98</v>
      </c>
      <c r="K296" s="17">
        <f t="shared" si="43"/>
        <v>249.375</v>
      </c>
      <c r="L296" s="17">
        <f t="shared" si="46"/>
        <v>151.375</v>
      </c>
      <c r="M296" s="18">
        <f t="shared" si="47"/>
        <v>-0.060986513672602626</v>
      </c>
      <c r="N296" s="85">
        <f t="shared" si="48"/>
        <v>-163.7</v>
      </c>
      <c r="O296">
        <f t="shared" si="49"/>
        <v>0.62904</v>
      </c>
      <c r="P296">
        <f t="shared" si="50"/>
        <v>105.490008</v>
      </c>
    </row>
    <row r="297" spans="2:16" ht="12.75">
      <c r="B297" s="16">
        <v>14.3</v>
      </c>
      <c r="C297" s="17">
        <v>1.76</v>
      </c>
      <c r="D297" s="13">
        <v>176.2</v>
      </c>
      <c r="E297" s="13">
        <v>97.7</v>
      </c>
      <c r="F297" s="13">
        <v>4.56</v>
      </c>
      <c r="G297" s="17">
        <f t="shared" si="41"/>
        <v>1.784425</v>
      </c>
      <c r="H297" s="17">
        <f t="shared" si="44"/>
        <v>17.84425</v>
      </c>
      <c r="I297" s="12">
        <f t="shared" si="45"/>
        <v>10.011363636363635</v>
      </c>
      <c r="J297" s="12">
        <f t="shared" si="42"/>
        <v>98.49000000000001</v>
      </c>
      <c r="K297" s="17">
        <f t="shared" si="43"/>
        <v>250.25</v>
      </c>
      <c r="L297" s="17">
        <f t="shared" si="46"/>
        <v>151.76</v>
      </c>
      <c r="M297" s="18">
        <f t="shared" si="47"/>
        <v>-0.0005149347369107216</v>
      </c>
      <c r="N297" s="85">
        <f t="shared" si="48"/>
        <v>-0.7900000000000063</v>
      </c>
      <c r="O297">
        <f t="shared" si="49"/>
        <v>0.759368</v>
      </c>
      <c r="P297">
        <f t="shared" si="50"/>
        <v>133.8006416</v>
      </c>
    </row>
    <row r="298" spans="2:16" ht="12.75">
      <c r="B298" s="16">
        <v>14.35</v>
      </c>
      <c r="C298" s="17">
        <v>3.29</v>
      </c>
      <c r="D298" s="13">
        <v>189.4</v>
      </c>
      <c r="E298" s="13">
        <v>-50.7</v>
      </c>
      <c r="F298" s="13">
        <v>4.56</v>
      </c>
      <c r="G298" s="17">
        <f t="shared" si="41"/>
        <v>3.277325</v>
      </c>
      <c r="H298" s="17">
        <f t="shared" si="44"/>
        <v>32.77325</v>
      </c>
      <c r="I298" s="12">
        <f t="shared" si="45"/>
        <v>5.756838905775076</v>
      </c>
      <c r="J298" s="12">
        <f t="shared" si="42"/>
        <v>98.98</v>
      </c>
      <c r="K298" s="17">
        <f t="shared" si="43"/>
        <v>251.125</v>
      </c>
      <c r="L298" s="17">
        <f t="shared" si="46"/>
        <v>152.14499999999998</v>
      </c>
      <c r="M298" s="18">
        <f t="shared" si="47"/>
        <v>-0.04946137069592228</v>
      </c>
      <c r="N298" s="85">
        <f t="shared" si="48"/>
        <v>-149.68</v>
      </c>
      <c r="O298">
        <f t="shared" si="49"/>
        <v>0.640256</v>
      </c>
      <c r="P298">
        <f t="shared" si="50"/>
        <v>121.26448640000001</v>
      </c>
    </row>
    <row r="299" spans="2:16" ht="12.75">
      <c r="B299" s="16">
        <v>14.4</v>
      </c>
      <c r="C299" s="17">
        <v>3.9</v>
      </c>
      <c r="D299" s="13">
        <v>197.5</v>
      </c>
      <c r="E299" s="13">
        <v>-62.4</v>
      </c>
      <c r="F299" s="13">
        <v>4.56</v>
      </c>
      <c r="G299" s="17">
        <f t="shared" si="41"/>
        <v>3.8844</v>
      </c>
      <c r="H299" s="17">
        <f t="shared" si="44"/>
        <v>38.844</v>
      </c>
      <c r="I299" s="12">
        <f t="shared" si="45"/>
        <v>5.064102564102564</v>
      </c>
      <c r="J299" s="12">
        <f t="shared" si="42"/>
        <v>99.47000000000001</v>
      </c>
      <c r="K299" s="17">
        <f t="shared" si="43"/>
        <v>252</v>
      </c>
      <c r="L299" s="17">
        <f t="shared" si="46"/>
        <v>152.52999999999997</v>
      </c>
      <c r="M299" s="18">
        <f t="shared" si="47"/>
        <v>-0.04456282347759058</v>
      </c>
      <c r="N299" s="85">
        <f t="shared" si="48"/>
        <v>-161.87</v>
      </c>
      <c r="O299">
        <f t="shared" si="49"/>
        <v>0.630504</v>
      </c>
      <c r="P299">
        <f t="shared" si="50"/>
        <v>124.52453999999999</v>
      </c>
    </row>
    <row r="300" spans="2:16" ht="12.75">
      <c r="B300" s="16">
        <v>14.45</v>
      </c>
      <c r="C300" s="17">
        <v>4.13</v>
      </c>
      <c r="D300" s="13">
        <v>205.1</v>
      </c>
      <c r="E300" s="13">
        <v>-68.5</v>
      </c>
      <c r="F300" s="13">
        <v>4.56</v>
      </c>
      <c r="G300" s="17">
        <f t="shared" si="41"/>
        <v>4.112875</v>
      </c>
      <c r="H300" s="17">
        <f t="shared" si="44"/>
        <v>41.12875</v>
      </c>
      <c r="I300" s="12">
        <f t="shared" si="45"/>
        <v>4.966101694915254</v>
      </c>
      <c r="J300" s="12">
        <f t="shared" si="42"/>
        <v>99.96</v>
      </c>
      <c r="K300" s="17">
        <f t="shared" si="43"/>
        <v>252.875</v>
      </c>
      <c r="L300" s="17">
        <f t="shared" si="46"/>
        <v>152.91500000000002</v>
      </c>
      <c r="M300" s="18">
        <f t="shared" si="47"/>
        <v>-0.04364248704663212</v>
      </c>
      <c r="N300" s="85">
        <f t="shared" si="48"/>
        <v>-168.45999999999998</v>
      </c>
      <c r="O300">
        <f t="shared" si="49"/>
        <v>0.625232</v>
      </c>
      <c r="P300">
        <f t="shared" si="50"/>
        <v>128.2350832</v>
      </c>
    </row>
    <row r="301" spans="2:16" ht="12.75">
      <c r="B301" s="16">
        <v>14.5</v>
      </c>
      <c r="C301" s="17">
        <v>4.12</v>
      </c>
      <c r="D301" s="13">
        <v>206.6</v>
      </c>
      <c r="E301" s="13">
        <v>-71.7</v>
      </c>
      <c r="F301" s="13">
        <v>4.56</v>
      </c>
      <c r="G301" s="17">
        <f t="shared" si="41"/>
        <v>4.102075</v>
      </c>
      <c r="H301" s="17">
        <f t="shared" si="44"/>
        <v>41.02075</v>
      </c>
      <c r="I301" s="12">
        <f t="shared" si="45"/>
        <v>5.014563106796116</v>
      </c>
      <c r="J301" s="12">
        <f t="shared" si="42"/>
        <v>100.45</v>
      </c>
      <c r="K301" s="17">
        <f t="shared" si="43"/>
        <v>253.75</v>
      </c>
      <c r="L301" s="17">
        <f t="shared" si="46"/>
        <v>153.3</v>
      </c>
      <c r="M301" s="18">
        <f t="shared" si="47"/>
        <v>-0.044733747799367264</v>
      </c>
      <c r="N301" s="85">
        <f t="shared" si="48"/>
        <v>-172.15</v>
      </c>
      <c r="O301">
        <f t="shared" si="49"/>
        <v>0.6222799999999999</v>
      </c>
      <c r="P301">
        <f t="shared" si="50"/>
        <v>128.56304799999998</v>
      </c>
    </row>
    <row r="302" spans="2:16" ht="12.75">
      <c r="B302" s="16">
        <v>14.55</v>
      </c>
      <c r="C302" s="17">
        <v>4.29</v>
      </c>
      <c r="D302" s="13">
        <v>202.7</v>
      </c>
      <c r="E302" s="13">
        <v>-74.2</v>
      </c>
      <c r="F302" s="13">
        <v>4.56</v>
      </c>
      <c r="G302" s="17">
        <f t="shared" si="41"/>
        <v>4.27145</v>
      </c>
      <c r="H302" s="17">
        <f t="shared" si="44"/>
        <v>42.7145</v>
      </c>
      <c r="I302" s="12">
        <f t="shared" si="45"/>
        <v>4.724941724941725</v>
      </c>
      <c r="J302" s="12">
        <f t="shared" si="42"/>
        <v>100.94000000000001</v>
      </c>
      <c r="K302" s="17">
        <f t="shared" si="43"/>
        <v>254.625</v>
      </c>
      <c r="L302" s="17">
        <f t="shared" si="46"/>
        <v>153.685</v>
      </c>
      <c r="M302" s="18">
        <f t="shared" si="47"/>
        <v>-0.04360160076677476</v>
      </c>
      <c r="N302" s="85">
        <f t="shared" si="48"/>
        <v>-175.14000000000001</v>
      </c>
      <c r="O302">
        <f t="shared" si="49"/>
        <v>0.619888</v>
      </c>
      <c r="P302">
        <f t="shared" si="50"/>
        <v>125.65129759999999</v>
      </c>
    </row>
    <row r="303" spans="2:16" ht="12.75">
      <c r="B303" s="16">
        <v>14.6</v>
      </c>
      <c r="C303" s="17">
        <v>4.14</v>
      </c>
      <c r="D303" s="13">
        <v>204.3</v>
      </c>
      <c r="E303" s="13">
        <v>-76.2</v>
      </c>
      <c r="F303" s="13">
        <v>4.56</v>
      </c>
      <c r="G303" s="17">
        <f t="shared" si="41"/>
        <v>4.12095</v>
      </c>
      <c r="H303" s="17">
        <f t="shared" si="44"/>
        <v>41.2095</v>
      </c>
      <c r="I303" s="12">
        <f t="shared" si="45"/>
        <v>4.934782608695652</v>
      </c>
      <c r="J303" s="12">
        <f t="shared" si="42"/>
        <v>101.43</v>
      </c>
      <c r="K303" s="17">
        <f t="shared" si="43"/>
        <v>255.5</v>
      </c>
      <c r="L303" s="17">
        <f t="shared" si="46"/>
        <v>154.07</v>
      </c>
      <c r="M303" s="18">
        <f t="shared" si="47"/>
        <v>-0.04595325253204672</v>
      </c>
      <c r="N303" s="85">
        <f t="shared" si="48"/>
        <v>-177.63</v>
      </c>
      <c r="O303">
        <f t="shared" si="49"/>
        <v>0.617896</v>
      </c>
      <c r="P303">
        <f t="shared" si="50"/>
        <v>126.23615280000001</v>
      </c>
    </row>
    <row r="304" spans="2:16" ht="12.75">
      <c r="B304" s="16">
        <v>14.65</v>
      </c>
      <c r="C304" s="17">
        <v>4.02</v>
      </c>
      <c r="D304" s="13">
        <v>208.9</v>
      </c>
      <c r="E304" s="13">
        <v>-77.9</v>
      </c>
      <c r="F304" s="13">
        <v>4.56</v>
      </c>
      <c r="G304" s="17">
        <f t="shared" si="41"/>
        <v>4.000525</v>
      </c>
      <c r="H304" s="17">
        <f t="shared" si="44"/>
        <v>40.00525</v>
      </c>
      <c r="I304" s="12">
        <f t="shared" si="45"/>
        <v>5.196517412935324</v>
      </c>
      <c r="J304" s="12">
        <f t="shared" si="42"/>
        <v>101.92000000000002</v>
      </c>
      <c r="K304" s="17">
        <f t="shared" si="43"/>
        <v>256.375</v>
      </c>
      <c r="L304" s="17">
        <f t="shared" si="46"/>
        <v>154.45499999999998</v>
      </c>
      <c r="M304" s="18">
        <f t="shared" si="47"/>
        <v>-0.04802692199831739</v>
      </c>
      <c r="N304" s="85">
        <f t="shared" si="48"/>
        <v>-179.82000000000002</v>
      </c>
      <c r="O304">
        <f t="shared" si="49"/>
        <v>0.616144</v>
      </c>
      <c r="P304">
        <f t="shared" si="50"/>
        <v>128.71248160000002</v>
      </c>
    </row>
    <row r="305" spans="2:16" ht="12.75">
      <c r="B305" s="16">
        <v>14.7</v>
      </c>
      <c r="C305" s="17">
        <v>3.93</v>
      </c>
      <c r="D305" s="13">
        <v>223.7</v>
      </c>
      <c r="E305" s="13">
        <v>-78.7</v>
      </c>
      <c r="F305" s="13">
        <v>4.57</v>
      </c>
      <c r="G305" s="17">
        <f t="shared" si="41"/>
        <v>3.9103250000000003</v>
      </c>
      <c r="H305" s="17">
        <f t="shared" si="44"/>
        <v>39.10325</v>
      </c>
      <c r="I305" s="12">
        <f t="shared" si="45"/>
        <v>5.692111959287531</v>
      </c>
      <c r="J305" s="12">
        <f t="shared" si="42"/>
        <v>102.41</v>
      </c>
      <c r="K305" s="17">
        <f t="shared" si="43"/>
        <v>257.25</v>
      </c>
      <c r="L305" s="17">
        <f t="shared" si="46"/>
        <v>154.84</v>
      </c>
      <c r="M305" s="18">
        <f t="shared" si="47"/>
        <v>-0.049577410811439675</v>
      </c>
      <c r="N305" s="85">
        <f t="shared" si="48"/>
        <v>-181.11</v>
      </c>
      <c r="O305">
        <f t="shared" si="49"/>
        <v>0.615112</v>
      </c>
      <c r="P305">
        <f t="shared" si="50"/>
        <v>137.6005544</v>
      </c>
    </row>
    <row r="306" spans="2:16" ht="12.75">
      <c r="B306" s="16">
        <v>14.75</v>
      </c>
      <c r="C306" s="17">
        <v>3.82</v>
      </c>
      <c r="D306" s="13">
        <v>231</v>
      </c>
      <c r="E306" s="13">
        <v>-79.4</v>
      </c>
      <c r="F306" s="13">
        <v>4.57</v>
      </c>
      <c r="G306" s="17">
        <f t="shared" si="41"/>
        <v>3.80015</v>
      </c>
      <c r="H306" s="17">
        <f t="shared" si="44"/>
        <v>38.0015</v>
      </c>
      <c r="I306" s="12">
        <f t="shared" si="45"/>
        <v>6.047120418848168</v>
      </c>
      <c r="J306" s="12">
        <f t="shared" si="42"/>
        <v>102.9</v>
      </c>
      <c r="K306" s="17">
        <f t="shared" si="43"/>
        <v>258.125</v>
      </c>
      <c r="L306" s="17">
        <f t="shared" si="46"/>
        <v>155.225</v>
      </c>
      <c r="M306" s="18">
        <f t="shared" si="47"/>
        <v>-0.051467733852810185</v>
      </c>
      <c r="N306" s="85">
        <f t="shared" si="48"/>
        <v>-182.3</v>
      </c>
      <c r="O306">
        <f t="shared" si="49"/>
        <v>0.61416</v>
      </c>
      <c r="P306">
        <f t="shared" si="50"/>
        <v>141.87096</v>
      </c>
    </row>
    <row r="307" spans="2:16" ht="12.75">
      <c r="B307" s="16">
        <v>14.8</v>
      </c>
      <c r="C307" s="17">
        <v>3.79</v>
      </c>
      <c r="D307" s="13">
        <v>229.7</v>
      </c>
      <c r="E307" s="13">
        <v>-80.3</v>
      </c>
      <c r="F307" s="13">
        <v>4.57</v>
      </c>
      <c r="G307" s="17">
        <f t="shared" si="41"/>
        <v>3.769925</v>
      </c>
      <c r="H307" s="17">
        <f t="shared" si="44"/>
        <v>37.69925</v>
      </c>
      <c r="I307" s="12">
        <f t="shared" si="45"/>
        <v>6.060686015831134</v>
      </c>
      <c r="J307" s="12">
        <f t="shared" si="42"/>
        <v>103.39000000000001</v>
      </c>
      <c r="K307" s="17">
        <f t="shared" si="43"/>
        <v>259</v>
      </c>
      <c r="L307" s="17">
        <f t="shared" si="46"/>
        <v>155.60999999999999</v>
      </c>
      <c r="M307" s="18">
        <f t="shared" si="47"/>
        <v>-0.0523195454189423</v>
      </c>
      <c r="N307" s="85">
        <f t="shared" si="48"/>
        <v>-183.69</v>
      </c>
      <c r="O307">
        <f t="shared" si="49"/>
        <v>0.613048</v>
      </c>
      <c r="P307">
        <f t="shared" si="50"/>
        <v>140.8171256</v>
      </c>
    </row>
    <row r="308" spans="2:16" ht="12.75">
      <c r="B308" s="16">
        <v>14.85</v>
      </c>
      <c r="C308" s="17">
        <v>3.64</v>
      </c>
      <c r="D308" s="13">
        <v>229.6</v>
      </c>
      <c r="E308" s="13">
        <v>-80.3</v>
      </c>
      <c r="F308" s="13">
        <v>4.57</v>
      </c>
      <c r="G308" s="17">
        <f t="shared" si="41"/>
        <v>3.6199250000000003</v>
      </c>
      <c r="H308" s="17">
        <f t="shared" si="44"/>
        <v>36.199250000000006</v>
      </c>
      <c r="I308" s="12">
        <f t="shared" si="45"/>
        <v>6.3076923076923075</v>
      </c>
      <c r="J308" s="12">
        <f t="shared" si="42"/>
        <v>103.88000000000001</v>
      </c>
      <c r="K308" s="17">
        <f t="shared" si="43"/>
        <v>259.875</v>
      </c>
      <c r="L308" s="17">
        <f t="shared" si="46"/>
        <v>155.995</v>
      </c>
      <c r="M308" s="18">
        <f t="shared" si="47"/>
        <v>-0.05481466049612357</v>
      </c>
      <c r="N308" s="85">
        <f t="shared" si="48"/>
        <v>-184.18</v>
      </c>
      <c r="O308">
        <f t="shared" si="49"/>
        <v>0.612656</v>
      </c>
      <c r="P308">
        <f t="shared" si="50"/>
        <v>140.6658176</v>
      </c>
    </row>
    <row r="309" spans="2:16" ht="12.75">
      <c r="B309" s="16">
        <v>14.9</v>
      </c>
      <c r="C309" s="17">
        <v>3.73</v>
      </c>
      <c r="D309" s="13">
        <v>239.7</v>
      </c>
      <c r="E309" s="13">
        <v>-80.8</v>
      </c>
      <c r="F309" s="13">
        <v>4.93</v>
      </c>
      <c r="G309" s="17">
        <f t="shared" si="41"/>
        <v>3.7098</v>
      </c>
      <c r="H309" s="17">
        <f t="shared" si="44"/>
        <v>37.098</v>
      </c>
      <c r="I309" s="12">
        <f t="shared" si="45"/>
        <v>6.42627345844504</v>
      </c>
      <c r="J309" s="12">
        <f t="shared" si="42"/>
        <v>104.37</v>
      </c>
      <c r="K309" s="17">
        <f t="shared" si="43"/>
        <v>260.75</v>
      </c>
      <c r="L309" s="17">
        <f t="shared" si="46"/>
        <v>156.38</v>
      </c>
      <c r="M309" s="18">
        <f t="shared" si="47"/>
        <v>-0.05368724721300068</v>
      </c>
      <c r="N309" s="85">
        <f t="shared" si="48"/>
        <v>-185.17000000000002</v>
      </c>
      <c r="O309">
        <f t="shared" si="49"/>
        <v>0.611864</v>
      </c>
      <c r="P309">
        <f t="shared" si="50"/>
        <v>146.6638008</v>
      </c>
    </row>
    <row r="310" spans="2:16" ht="12.75">
      <c r="B310" s="16">
        <v>14.95</v>
      </c>
      <c r="C310" s="17">
        <v>3.96</v>
      </c>
      <c r="D310" s="13">
        <v>248.1</v>
      </c>
      <c r="E310" s="13">
        <v>-80.9</v>
      </c>
      <c r="F310" s="13">
        <v>5.21</v>
      </c>
      <c r="G310" s="17">
        <f t="shared" si="41"/>
        <v>3.939775</v>
      </c>
      <c r="H310" s="17">
        <f t="shared" si="44"/>
        <v>39.39775</v>
      </c>
      <c r="I310" s="12">
        <f t="shared" si="45"/>
        <v>6.265151515151515</v>
      </c>
      <c r="J310" s="12">
        <f t="shared" si="42"/>
        <v>104.86</v>
      </c>
      <c r="K310" s="17">
        <f t="shared" si="43"/>
        <v>261.625</v>
      </c>
      <c r="L310" s="17">
        <f t="shared" si="46"/>
        <v>156.765</v>
      </c>
      <c r="M310" s="18">
        <f t="shared" si="47"/>
        <v>-0.05050364993271073</v>
      </c>
      <c r="N310" s="85">
        <f t="shared" si="48"/>
        <v>-185.76</v>
      </c>
      <c r="O310">
        <f t="shared" si="49"/>
        <v>0.611392</v>
      </c>
      <c r="P310">
        <f t="shared" si="50"/>
        <v>151.6863552</v>
      </c>
    </row>
    <row r="311" spans="2:16" ht="12.75">
      <c r="B311" s="16">
        <v>15</v>
      </c>
      <c r="C311" s="17">
        <v>4.04</v>
      </c>
      <c r="D311" s="13">
        <v>245.7</v>
      </c>
      <c r="E311" s="13">
        <v>-81.9</v>
      </c>
      <c r="F311" s="13">
        <v>5.22</v>
      </c>
      <c r="G311" s="17">
        <f t="shared" si="41"/>
        <v>4.019525</v>
      </c>
      <c r="H311" s="17">
        <f t="shared" si="44"/>
        <v>40.19525</v>
      </c>
      <c r="I311" s="12">
        <f t="shared" si="45"/>
        <v>6.0816831683168315</v>
      </c>
      <c r="J311" s="12">
        <f t="shared" si="42"/>
        <v>105.35000000000001</v>
      </c>
      <c r="K311" s="17">
        <f t="shared" si="43"/>
        <v>262.5</v>
      </c>
      <c r="L311" s="17">
        <f t="shared" si="46"/>
        <v>157.14999999999998</v>
      </c>
      <c r="M311" s="18">
        <f t="shared" si="47"/>
        <v>-0.04983996646282631</v>
      </c>
      <c r="N311" s="85">
        <f t="shared" si="48"/>
        <v>-187.25</v>
      </c>
      <c r="O311">
        <f t="shared" si="49"/>
        <v>0.6102000000000001</v>
      </c>
      <c r="P311">
        <f t="shared" si="50"/>
        <v>149.92614</v>
      </c>
    </row>
    <row r="312" spans="2:16" ht="12.75">
      <c r="B312" s="16">
        <v>15.05</v>
      </c>
      <c r="C312" s="17">
        <v>4.09</v>
      </c>
      <c r="D312" s="13">
        <v>256.7</v>
      </c>
      <c r="E312" s="13">
        <v>-82.6</v>
      </c>
      <c r="F312" s="13">
        <v>5.27</v>
      </c>
      <c r="G312" s="17">
        <f t="shared" si="41"/>
        <v>4.06935</v>
      </c>
      <c r="H312" s="17">
        <f t="shared" si="44"/>
        <v>40.6935</v>
      </c>
      <c r="I312" s="12">
        <f t="shared" si="45"/>
        <v>6.276283618581907</v>
      </c>
      <c r="J312" s="12">
        <f t="shared" si="42"/>
        <v>105.84000000000002</v>
      </c>
      <c r="K312" s="17">
        <f t="shared" si="43"/>
        <v>263.375</v>
      </c>
      <c r="L312" s="17">
        <f t="shared" si="46"/>
        <v>157.53499999999997</v>
      </c>
      <c r="M312" s="18">
        <f t="shared" si="47"/>
        <v>-0.04951162317146066</v>
      </c>
      <c r="N312" s="85">
        <f t="shared" si="48"/>
        <v>-188.44</v>
      </c>
      <c r="O312">
        <f t="shared" si="49"/>
        <v>0.609248</v>
      </c>
      <c r="P312">
        <f t="shared" si="50"/>
        <v>156.39396159999998</v>
      </c>
    </row>
    <row r="313" spans="2:16" ht="12.75">
      <c r="B313" s="16">
        <v>15.1</v>
      </c>
      <c r="C313" s="17">
        <v>4.29</v>
      </c>
      <c r="D313" s="13">
        <v>249.6</v>
      </c>
      <c r="E313" s="13">
        <v>-82</v>
      </c>
      <c r="F313" s="13">
        <v>5.27</v>
      </c>
      <c r="G313" s="17">
        <f t="shared" si="41"/>
        <v>4.2695</v>
      </c>
      <c r="H313" s="17">
        <f t="shared" si="44"/>
        <v>42.695</v>
      </c>
      <c r="I313" s="12">
        <f t="shared" si="45"/>
        <v>5.818181818181818</v>
      </c>
      <c r="J313" s="12">
        <f t="shared" si="42"/>
        <v>106.33</v>
      </c>
      <c r="K313" s="17">
        <f t="shared" si="43"/>
        <v>264.25</v>
      </c>
      <c r="L313" s="17">
        <f t="shared" si="46"/>
        <v>157.92000000000002</v>
      </c>
      <c r="M313" s="18">
        <f t="shared" si="47"/>
        <v>-0.047020785219399536</v>
      </c>
      <c r="N313" s="85">
        <f t="shared" si="48"/>
        <v>-188.32999999999998</v>
      </c>
      <c r="O313">
        <f t="shared" si="49"/>
        <v>0.609336</v>
      </c>
      <c r="P313">
        <f t="shared" si="50"/>
        <v>152.09026559999998</v>
      </c>
    </row>
    <row r="314" spans="2:16" ht="12.75">
      <c r="B314" s="16">
        <v>15.15</v>
      </c>
      <c r="C314" s="17">
        <v>4.37</v>
      </c>
      <c r="D314" s="13">
        <v>194.5</v>
      </c>
      <c r="E314" s="13">
        <v>-82</v>
      </c>
      <c r="F314" s="13">
        <v>5.28</v>
      </c>
      <c r="G314" s="17">
        <f t="shared" si="41"/>
        <v>4.3495</v>
      </c>
      <c r="H314" s="17">
        <f t="shared" si="44"/>
        <v>43.495</v>
      </c>
      <c r="I314" s="12">
        <f t="shared" si="45"/>
        <v>4.450800915331808</v>
      </c>
      <c r="J314" s="12">
        <f t="shared" si="42"/>
        <v>106.82000000000001</v>
      </c>
      <c r="K314" s="17">
        <f t="shared" si="43"/>
        <v>265.125</v>
      </c>
      <c r="L314" s="17">
        <f t="shared" si="46"/>
        <v>158.305</v>
      </c>
      <c r="M314" s="18">
        <f t="shared" si="47"/>
        <v>-0.04622983932670237</v>
      </c>
      <c r="N314" s="85">
        <f t="shared" si="48"/>
        <v>-188.82</v>
      </c>
      <c r="O314">
        <f t="shared" si="49"/>
        <v>0.608944</v>
      </c>
      <c r="P314">
        <f t="shared" si="50"/>
        <v>118.439608</v>
      </c>
    </row>
    <row r="315" spans="2:16" ht="12.75">
      <c r="B315" s="16">
        <v>15.2</v>
      </c>
      <c r="C315" s="17">
        <v>4.73</v>
      </c>
      <c r="D315" s="13">
        <v>209.9</v>
      </c>
      <c r="E315" s="13">
        <v>-82.2</v>
      </c>
      <c r="F315" s="13">
        <v>5.33</v>
      </c>
      <c r="G315" s="17">
        <f t="shared" si="41"/>
        <v>4.70945</v>
      </c>
      <c r="H315" s="17">
        <f t="shared" si="44"/>
        <v>47.094500000000004</v>
      </c>
      <c r="I315" s="12">
        <f t="shared" si="45"/>
        <v>4.437632135306553</v>
      </c>
      <c r="J315" s="12">
        <f t="shared" si="42"/>
        <v>107.31</v>
      </c>
      <c r="K315" s="17">
        <f t="shared" si="43"/>
        <v>266</v>
      </c>
      <c r="L315" s="17">
        <f t="shared" si="46"/>
        <v>158.69</v>
      </c>
      <c r="M315" s="18">
        <f t="shared" si="47"/>
        <v>-0.04264929277925935</v>
      </c>
      <c r="N315" s="85">
        <f t="shared" si="48"/>
        <v>-189.51</v>
      </c>
      <c r="O315">
        <f t="shared" si="49"/>
        <v>0.608392</v>
      </c>
      <c r="P315">
        <f t="shared" si="50"/>
        <v>127.70148080000001</v>
      </c>
    </row>
    <row r="316" spans="2:16" ht="12.75">
      <c r="B316" s="16">
        <v>15.25</v>
      </c>
      <c r="C316" s="17">
        <v>4.96</v>
      </c>
      <c r="D316" s="13">
        <v>240</v>
      </c>
      <c r="E316" s="13">
        <v>-82.8</v>
      </c>
      <c r="F316" s="13">
        <v>5.34</v>
      </c>
      <c r="G316" s="17">
        <f t="shared" si="41"/>
        <v>4.9393</v>
      </c>
      <c r="H316" s="17">
        <f t="shared" si="44"/>
        <v>49.393</v>
      </c>
      <c r="I316" s="12">
        <f t="shared" si="45"/>
        <v>4.838709677419355</v>
      </c>
      <c r="J316" s="12">
        <f t="shared" si="42"/>
        <v>107.80000000000001</v>
      </c>
      <c r="K316" s="17">
        <f t="shared" si="43"/>
        <v>266.875</v>
      </c>
      <c r="L316" s="17">
        <f t="shared" si="46"/>
        <v>159.075</v>
      </c>
      <c r="M316" s="18">
        <f t="shared" si="47"/>
        <v>-0.04079252208435663</v>
      </c>
      <c r="N316" s="85">
        <f t="shared" si="48"/>
        <v>-190.60000000000002</v>
      </c>
      <c r="O316">
        <f t="shared" si="49"/>
        <v>0.6075200000000001</v>
      </c>
      <c r="P316">
        <f t="shared" si="50"/>
        <v>145.8048</v>
      </c>
    </row>
    <row r="317" spans="2:16" ht="12.75">
      <c r="B317" s="16">
        <v>15.3</v>
      </c>
      <c r="C317" s="17">
        <v>4.77</v>
      </c>
      <c r="D317" s="13">
        <v>261.3</v>
      </c>
      <c r="E317" s="13">
        <v>-82.9</v>
      </c>
      <c r="F317" s="13">
        <v>5.4</v>
      </c>
      <c r="G317" s="17">
        <f t="shared" si="41"/>
        <v>4.749275</v>
      </c>
      <c r="H317" s="17">
        <f t="shared" si="44"/>
        <v>47.49275</v>
      </c>
      <c r="I317" s="12">
        <f t="shared" si="45"/>
        <v>5.477987421383649</v>
      </c>
      <c r="J317" s="12">
        <f t="shared" si="42"/>
        <v>108.29000000000002</v>
      </c>
      <c r="K317" s="17">
        <f t="shared" si="43"/>
        <v>267.75</v>
      </c>
      <c r="L317" s="17">
        <f t="shared" si="46"/>
        <v>159.45999999999998</v>
      </c>
      <c r="M317" s="18">
        <f t="shared" si="47"/>
        <v>-0.04266181712698246</v>
      </c>
      <c r="N317" s="85">
        <f t="shared" si="48"/>
        <v>-191.19000000000003</v>
      </c>
      <c r="O317">
        <f t="shared" si="49"/>
        <v>0.607048</v>
      </c>
      <c r="P317">
        <f t="shared" si="50"/>
        <v>158.6216424</v>
      </c>
    </row>
    <row r="318" spans="2:16" ht="12.75">
      <c r="B318" s="16">
        <v>15.35</v>
      </c>
      <c r="C318" s="17">
        <v>4.23</v>
      </c>
      <c r="D318" s="13">
        <v>252.7</v>
      </c>
      <c r="E318" s="13">
        <v>80.5</v>
      </c>
      <c r="F318" s="13">
        <v>5.44</v>
      </c>
      <c r="G318" s="17">
        <f t="shared" si="41"/>
        <v>4.250125000000001</v>
      </c>
      <c r="H318" s="17">
        <f t="shared" si="44"/>
        <v>42.501250000000006</v>
      </c>
      <c r="I318" s="12">
        <f t="shared" si="45"/>
        <v>5.9739952718676115</v>
      </c>
      <c r="J318" s="12">
        <f t="shared" si="42"/>
        <v>108.78</v>
      </c>
      <c r="K318" s="17">
        <f t="shared" si="43"/>
        <v>268.625</v>
      </c>
      <c r="L318" s="17">
        <f t="shared" si="46"/>
        <v>159.845</v>
      </c>
      <c r="M318" s="18">
        <f t="shared" si="47"/>
        <v>-0.00710285068441542</v>
      </c>
      <c r="N318" s="85">
        <f t="shared" si="48"/>
        <v>-28.28</v>
      </c>
      <c r="O318">
        <f t="shared" si="49"/>
        <v>0.737376</v>
      </c>
      <c r="P318">
        <f t="shared" si="50"/>
        <v>186.3349152</v>
      </c>
    </row>
    <row r="319" spans="2:16" ht="12.75">
      <c r="B319" s="16">
        <v>15.4</v>
      </c>
      <c r="C319" s="17">
        <v>4.21</v>
      </c>
      <c r="D319" s="13">
        <v>243.8</v>
      </c>
      <c r="E319" s="13">
        <v>-61.8</v>
      </c>
      <c r="F319" s="13">
        <v>5.36</v>
      </c>
      <c r="G319" s="17">
        <f t="shared" si="41"/>
        <v>4.19455</v>
      </c>
      <c r="H319" s="17">
        <f t="shared" si="44"/>
        <v>41.945499999999996</v>
      </c>
      <c r="I319" s="12">
        <f t="shared" si="45"/>
        <v>5.790973871733967</v>
      </c>
      <c r="J319" s="12">
        <f t="shared" si="42"/>
        <v>109.27000000000001</v>
      </c>
      <c r="K319" s="17">
        <f t="shared" si="43"/>
        <v>269.5</v>
      </c>
      <c r="L319" s="17">
        <f t="shared" si="46"/>
        <v>160.23</v>
      </c>
      <c r="M319" s="18">
        <f t="shared" si="47"/>
        <v>-0.04358415816359028</v>
      </c>
      <c r="N319" s="85">
        <f t="shared" si="48"/>
        <v>-171.07</v>
      </c>
      <c r="O319">
        <f t="shared" si="49"/>
        <v>0.623144</v>
      </c>
      <c r="P319">
        <f t="shared" si="50"/>
        <v>151.9225072</v>
      </c>
    </row>
    <row r="320" spans="2:16" ht="12.75">
      <c r="B320" s="16">
        <v>15.45</v>
      </c>
      <c r="C320" s="17">
        <v>3.91</v>
      </c>
      <c r="D320" s="13">
        <v>232.4</v>
      </c>
      <c r="E320" s="13">
        <v>-73.9</v>
      </c>
      <c r="F320" s="13">
        <v>5.37</v>
      </c>
      <c r="G320" s="17">
        <f t="shared" si="41"/>
        <v>3.891525</v>
      </c>
      <c r="H320" s="17">
        <f t="shared" si="44"/>
        <v>38.91525</v>
      </c>
      <c r="I320" s="12">
        <f t="shared" si="45"/>
        <v>5.943734015345268</v>
      </c>
      <c r="J320" s="12">
        <f t="shared" si="42"/>
        <v>109.76</v>
      </c>
      <c r="K320" s="17">
        <f t="shared" si="43"/>
        <v>270.375</v>
      </c>
      <c r="L320" s="17">
        <f t="shared" si="46"/>
        <v>160.615</v>
      </c>
      <c r="M320" s="18">
        <f t="shared" si="47"/>
        <v>-0.05071869433743425</v>
      </c>
      <c r="N320" s="85">
        <f t="shared" si="48"/>
        <v>-183.66000000000003</v>
      </c>
      <c r="O320">
        <f t="shared" si="49"/>
        <v>0.613072</v>
      </c>
      <c r="P320">
        <f t="shared" si="50"/>
        <v>142.4779328</v>
      </c>
    </row>
    <row r="321" spans="2:16" ht="12.75">
      <c r="B321" s="16">
        <v>15.5</v>
      </c>
      <c r="C321" s="17">
        <v>3.77</v>
      </c>
      <c r="D321" s="13">
        <v>217.3</v>
      </c>
      <c r="E321" s="13">
        <v>-77</v>
      </c>
      <c r="F321" s="13">
        <v>5.48</v>
      </c>
      <c r="G321" s="17">
        <f t="shared" si="41"/>
        <v>3.75075</v>
      </c>
      <c r="H321" s="17">
        <f t="shared" si="44"/>
        <v>37.5075</v>
      </c>
      <c r="I321" s="12">
        <f t="shared" si="45"/>
        <v>5.76392572944297</v>
      </c>
      <c r="J321" s="12">
        <f t="shared" si="42"/>
        <v>110.25000000000001</v>
      </c>
      <c r="K321" s="17">
        <f t="shared" si="43"/>
        <v>271.25</v>
      </c>
      <c r="L321" s="17">
        <f t="shared" si="46"/>
        <v>161</v>
      </c>
      <c r="M321" s="18">
        <f t="shared" si="47"/>
        <v>-0.05381520333381233</v>
      </c>
      <c r="N321" s="85">
        <f t="shared" si="48"/>
        <v>-187.25</v>
      </c>
      <c r="O321">
        <f t="shared" si="49"/>
        <v>0.6102000000000001</v>
      </c>
      <c r="P321">
        <f t="shared" si="50"/>
        <v>132.59646000000004</v>
      </c>
    </row>
    <row r="322" spans="2:16" ht="12.75">
      <c r="B322" s="16">
        <v>15.55</v>
      </c>
      <c r="C322" s="17">
        <v>3.96</v>
      </c>
      <c r="D322" s="13">
        <v>220.3</v>
      </c>
      <c r="E322" s="13">
        <v>-78</v>
      </c>
      <c r="F322" s="13">
        <v>5.48</v>
      </c>
      <c r="G322" s="17">
        <f t="shared" si="41"/>
        <v>3.9405</v>
      </c>
      <c r="H322" s="17">
        <f t="shared" si="44"/>
        <v>39.405</v>
      </c>
      <c r="I322" s="12">
        <f t="shared" si="45"/>
        <v>5.563131313131313</v>
      </c>
      <c r="J322" s="12">
        <f t="shared" si="42"/>
        <v>110.74000000000001</v>
      </c>
      <c r="K322" s="17">
        <f t="shared" si="43"/>
        <v>272.125</v>
      </c>
      <c r="L322" s="17">
        <f t="shared" si="46"/>
        <v>161.385</v>
      </c>
      <c r="M322" s="18">
        <f t="shared" si="47"/>
        <v>-0.051450574164309815</v>
      </c>
      <c r="N322" s="85">
        <f t="shared" si="48"/>
        <v>-188.74</v>
      </c>
      <c r="O322">
        <f t="shared" si="49"/>
        <v>0.609008</v>
      </c>
      <c r="P322">
        <f t="shared" si="50"/>
        <v>134.16446240000002</v>
      </c>
    </row>
    <row r="323" spans="2:16" ht="12.75">
      <c r="B323" s="16">
        <v>15.6</v>
      </c>
      <c r="C323" s="17">
        <v>4.26</v>
      </c>
      <c r="D323" s="13">
        <v>217</v>
      </c>
      <c r="E323" s="13">
        <v>-79.4</v>
      </c>
      <c r="F323" s="13">
        <v>5.48</v>
      </c>
      <c r="G323" s="17">
        <f t="shared" si="41"/>
        <v>4.24015</v>
      </c>
      <c r="H323" s="17">
        <f t="shared" si="44"/>
        <v>42.4015</v>
      </c>
      <c r="I323" s="12">
        <f t="shared" si="45"/>
        <v>5.093896713615024</v>
      </c>
      <c r="J323" s="12">
        <f t="shared" si="42"/>
        <v>111.23</v>
      </c>
      <c r="K323" s="17">
        <f t="shared" si="43"/>
        <v>273</v>
      </c>
      <c r="L323" s="17">
        <f t="shared" si="46"/>
        <v>161.76999999999998</v>
      </c>
      <c r="M323" s="18">
        <f t="shared" si="47"/>
        <v>-0.04805212810203799</v>
      </c>
      <c r="N323" s="85">
        <f t="shared" si="48"/>
        <v>-190.63</v>
      </c>
      <c r="O323">
        <f t="shared" si="49"/>
        <v>0.607496</v>
      </c>
      <c r="P323">
        <f t="shared" si="50"/>
        <v>131.82663200000002</v>
      </c>
    </row>
    <row r="324" spans="2:16" ht="12.75">
      <c r="B324" s="16">
        <v>15.65</v>
      </c>
      <c r="C324" s="17">
        <v>4.09</v>
      </c>
      <c r="D324" s="13">
        <v>213.1</v>
      </c>
      <c r="E324" s="13">
        <v>-80.4</v>
      </c>
      <c r="F324" s="13">
        <v>5.48</v>
      </c>
      <c r="G324" s="17">
        <f t="shared" si="41"/>
        <v>4.0699</v>
      </c>
      <c r="H324" s="17">
        <f t="shared" si="44"/>
        <v>40.699</v>
      </c>
      <c r="I324" s="12">
        <f t="shared" si="45"/>
        <v>5.210268948655257</v>
      </c>
      <c r="J324" s="12">
        <f t="shared" si="42"/>
        <v>111.72000000000001</v>
      </c>
      <c r="K324" s="17">
        <f t="shared" si="43"/>
        <v>273.875</v>
      </c>
      <c r="L324" s="17">
        <f t="shared" si="46"/>
        <v>162.15499999999997</v>
      </c>
      <c r="M324" s="18">
        <f t="shared" si="47"/>
        <v>-0.05061083633537714</v>
      </c>
      <c r="N324" s="85">
        <f t="shared" si="48"/>
        <v>-192.12</v>
      </c>
      <c r="O324">
        <f t="shared" si="49"/>
        <v>0.606304</v>
      </c>
      <c r="P324">
        <f t="shared" si="50"/>
        <v>129.20338239999998</v>
      </c>
    </row>
    <row r="325" spans="2:16" ht="12.75">
      <c r="B325" s="16">
        <v>15.7</v>
      </c>
      <c r="C325" s="17">
        <v>4.07</v>
      </c>
      <c r="D325" s="13">
        <v>231.4</v>
      </c>
      <c r="E325" s="13">
        <v>-81.4</v>
      </c>
      <c r="F325" s="13">
        <v>5.48</v>
      </c>
      <c r="G325" s="17">
        <f t="shared" si="41"/>
        <v>4.049650000000001</v>
      </c>
      <c r="H325" s="17">
        <f t="shared" si="44"/>
        <v>40.496500000000005</v>
      </c>
      <c r="I325" s="12">
        <f t="shared" si="45"/>
        <v>5.685503685503686</v>
      </c>
      <c r="J325" s="12">
        <f t="shared" si="42"/>
        <v>112.21000000000001</v>
      </c>
      <c r="K325" s="17">
        <f t="shared" si="43"/>
        <v>274.75</v>
      </c>
      <c r="L325" s="17">
        <f t="shared" si="46"/>
        <v>162.54</v>
      </c>
      <c r="M325" s="18">
        <f t="shared" si="47"/>
        <v>-0.05128877586161223</v>
      </c>
      <c r="N325" s="85">
        <f t="shared" si="48"/>
        <v>-193.61</v>
      </c>
      <c r="O325">
        <f t="shared" si="49"/>
        <v>0.605112</v>
      </c>
      <c r="P325">
        <f t="shared" si="50"/>
        <v>140.0229168</v>
      </c>
    </row>
    <row r="326" spans="2:16" ht="12.75">
      <c r="B326" s="16">
        <v>15.75</v>
      </c>
      <c r="C326" s="17">
        <v>4.17</v>
      </c>
      <c r="D326" s="13">
        <v>240.9</v>
      </c>
      <c r="E326" s="13">
        <v>-83.1</v>
      </c>
      <c r="F326" s="13">
        <v>5.48</v>
      </c>
      <c r="G326" s="17">
        <f t="shared" si="41"/>
        <v>4.1492249999999995</v>
      </c>
      <c r="H326" s="17">
        <f t="shared" si="44"/>
        <v>41.49225</v>
      </c>
      <c r="I326" s="12">
        <f t="shared" si="45"/>
        <v>5.776978417266187</v>
      </c>
      <c r="J326" s="12">
        <f t="shared" si="42"/>
        <v>112.7</v>
      </c>
      <c r="K326" s="17">
        <f t="shared" si="43"/>
        <v>275.625</v>
      </c>
      <c r="L326" s="17">
        <f t="shared" si="46"/>
        <v>162.925</v>
      </c>
      <c r="M326" s="18">
        <f t="shared" si="47"/>
        <v>-0.05054729450640232</v>
      </c>
      <c r="N326" s="85">
        <f t="shared" si="48"/>
        <v>-195.8</v>
      </c>
      <c r="O326">
        <f t="shared" si="49"/>
        <v>0.60336</v>
      </c>
      <c r="P326">
        <f t="shared" si="50"/>
        <v>145.349424</v>
      </c>
    </row>
    <row r="327" spans="2:16" ht="12.75">
      <c r="B327" s="16">
        <v>15.8</v>
      </c>
      <c r="C327" s="17">
        <v>4.23</v>
      </c>
      <c r="D327" s="13">
        <v>244.6</v>
      </c>
      <c r="E327" s="13">
        <v>-84.3</v>
      </c>
      <c r="F327" s="13">
        <v>5.49</v>
      </c>
      <c r="G327" s="17">
        <f t="shared" si="41"/>
        <v>4.208925000000001</v>
      </c>
      <c r="H327" s="17">
        <f t="shared" si="44"/>
        <v>42.08925000000001</v>
      </c>
      <c r="I327" s="12">
        <f t="shared" si="45"/>
        <v>5.782505910165484</v>
      </c>
      <c r="J327" s="12">
        <f t="shared" si="42"/>
        <v>113.19000000000001</v>
      </c>
      <c r="K327" s="17">
        <f t="shared" si="43"/>
        <v>276.5</v>
      </c>
      <c r="L327" s="17">
        <f t="shared" si="46"/>
        <v>163.31</v>
      </c>
      <c r="M327" s="18">
        <f t="shared" si="47"/>
        <v>-0.05022091966153199</v>
      </c>
      <c r="N327" s="85">
        <f t="shared" si="48"/>
        <v>-197.49</v>
      </c>
      <c r="O327">
        <f t="shared" si="49"/>
        <v>0.602008</v>
      </c>
      <c r="P327">
        <f t="shared" si="50"/>
        <v>147.2511568</v>
      </c>
    </row>
    <row r="328" spans="2:16" ht="12.75">
      <c r="B328" s="16">
        <v>15.85</v>
      </c>
      <c r="C328" s="17">
        <v>4.23</v>
      </c>
      <c r="D328" s="13">
        <v>231.2</v>
      </c>
      <c r="E328" s="13">
        <v>-85.6</v>
      </c>
      <c r="F328" s="13">
        <v>5.49</v>
      </c>
      <c r="G328" s="17">
        <f t="shared" si="41"/>
        <v>4.208600000000001</v>
      </c>
      <c r="H328" s="17">
        <f t="shared" si="44"/>
        <v>42.086000000000006</v>
      </c>
      <c r="I328" s="12">
        <f t="shared" si="45"/>
        <v>5.465721040189124</v>
      </c>
      <c r="J328" s="12">
        <f t="shared" si="42"/>
        <v>113.68</v>
      </c>
      <c r="K328" s="17">
        <f t="shared" si="43"/>
        <v>277.375</v>
      </c>
      <c r="L328" s="17">
        <f t="shared" si="46"/>
        <v>163.695</v>
      </c>
      <c r="M328" s="18">
        <f t="shared" si="47"/>
        <v>-0.05069157832482241</v>
      </c>
      <c r="N328" s="85">
        <f t="shared" si="48"/>
        <v>-199.28</v>
      </c>
      <c r="O328">
        <f t="shared" si="49"/>
        <v>0.600576</v>
      </c>
      <c r="P328">
        <f t="shared" si="50"/>
        <v>138.8531712</v>
      </c>
    </row>
    <row r="329" spans="2:16" ht="12.75">
      <c r="B329" s="16">
        <v>15.9</v>
      </c>
      <c r="C329" s="17">
        <v>3.74</v>
      </c>
      <c r="D329" s="13">
        <v>226.5</v>
      </c>
      <c r="E329" s="13">
        <v>-85.6</v>
      </c>
      <c r="F329" s="13">
        <v>6.16</v>
      </c>
      <c r="G329" s="17">
        <f t="shared" si="41"/>
        <v>3.7186000000000003</v>
      </c>
      <c r="H329" s="17">
        <f t="shared" si="44"/>
        <v>37.18600000000001</v>
      </c>
      <c r="I329" s="12">
        <f t="shared" si="45"/>
        <v>6.0561497326203195</v>
      </c>
      <c r="J329" s="12">
        <f t="shared" si="42"/>
        <v>114.17000000000002</v>
      </c>
      <c r="K329" s="17">
        <f t="shared" si="43"/>
        <v>278.25</v>
      </c>
      <c r="L329" s="17">
        <f t="shared" si="46"/>
        <v>164.07999999999998</v>
      </c>
      <c r="M329" s="18">
        <f t="shared" si="47"/>
        <v>-0.058066766462714546</v>
      </c>
      <c r="N329" s="85">
        <f t="shared" si="48"/>
        <v>-199.77</v>
      </c>
      <c r="O329">
        <f t="shared" si="49"/>
        <v>0.600184</v>
      </c>
      <c r="P329">
        <f t="shared" si="50"/>
        <v>135.941676</v>
      </c>
    </row>
    <row r="330" spans="2:16" ht="12.75">
      <c r="B330" s="16">
        <v>15.95</v>
      </c>
      <c r="C330" s="17">
        <v>3.55</v>
      </c>
      <c r="D330" s="13">
        <v>236.7</v>
      </c>
      <c r="E330" s="13">
        <v>-84.9</v>
      </c>
      <c r="F330" s="13">
        <v>6.16</v>
      </c>
      <c r="G330" s="17">
        <f t="shared" si="41"/>
        <v>3.528775</v>
      </c>
      <c r="H330" s="17">
        <f t="shared" si="44"/>
        <v>35.28775</v>
      </c>
      <c r="I330" s="12">
        <f t="shared" si="45"/>
        <v>6.6676056338028165</v>
      </c>
      <c r="J330" s="12">
        <f t="shared" si="42"/>
        <v>114.66</v>
      </c>
      <c r="K330" s="17">
        <f t="shared" si="43"/>
        <v>279.125</v>
      </c>
      <c r="L330" s="17">
        <f t="shared" si="46"/>
        <v>164.465</v>
      </c>
      <c r="M330" s="18">
        <f t="shared" si="47"/>
        <v>-0.061409690274337236</v>
      </c>
      <c r="N330" s="85">
        <f t="shared" si="48"/>
        <v>-199.56</v>
      </c>
      <c r="O330">
        <f t="shared" si="49"/>
        <v>0.600352</v>
      </c>
      <c r="P330">
        <f t="shared" si="50"/>
        <v>142.1033184</v>
      </c>
    </row>
    <row r="331" spans="2:16" ht="12.75">
      <c r="B331" s="16">
        <v>16</v>
      </c>
      <c r="C331" s="17">
        <v>3.92</v>
      </c>
      <c r="D331" s="13">
        <v>245.4</v>
      </c>
      <c r="E331" s="13">
        <v>-85.1</v>
      </c>
      <c r="F331" s="13">
        <v>6.21</v>
      </c>
      <c r="G331" s="17">
        <f t="shared" si="41"/>
        <v>3.8987249999999998</v>
      </c>
      <c r="H331" s="17">
        <f t="shared" si="44"/>
        <v>38.987249999999996</v>
      </c>
      <c r="I331" s="12">
        <f t="shared" si="45"/>
        <v>6.2602040816326525</v>
      </c>
      <c r="J331" s="12">
        <f t="shared" si="42"/>
        <v>115.15</v>
      </c>
      <c r="K331" s="17">
        <f t="shared" si="43"/>
        <v>280</v>
      </c>
      <c r="L331" s="17">
        <f t="shared" si="46"/>
        <v>164.85</v>
      </c>
      <c r="M331" s="18">
        <f t="shared" si="47"/>
        <v>-0.05533716985954998</v>
      </c>
      <c r="N331" s="85">
        <f t="shared" si="48"/>
        <v>-200.25</v>
      </c>
      <c r="O331">
        <f t="shared" si="49"/>
        <v>0.5998</v>
      </c>
      <c r="P331">
        <f t="shared" si="50"/>
        <v>147.19092</v>
      </c>
    </row>
    <row r="332" spans="2:16" ht="12.75">
      <c r="B332" s="16">
        <v>16.05</v>
      </c>
      <c r="C332" s="17">
        <v>3.96</v>
      </c>
      <c r="D332" s="13">
        <v>233.2</v>
      </c>
      <c r="E332" s="13">
        <v>-84.8</v>
      </c>
      <c r="F332" s="13">
        <v>6.22</v>
      </c>
      <c r="G332" s="17">
        <f aca="true" t="shared" si="51" ref="G332:G371">C332+((E332*(1-$C$8))/1000)</f>
        <v>3.9388</v>
      </c>
      <c r="H332" s="17">
        <f t="shared" si="44"/>
        <v>39.388</v>
      </c>
      <c r="I332" s="12">
        <f t="shared" si="45"/>
        <v>5.888888888888888</v>
      </c>
      <c r="J332" s="12">
        <f aca="true" t="shared" si="52" ref="J332:J371">IF(B332&lt;$F$8,0,(B332-$F$8)*9.8)</f>
        <v>115.64000000000001</v>
      </c>
      <c r="K332" s="17">
        <f aca="true" t="shared" si="53" ref="K332:K371">$I$8*B332</f>
        <v>280.875</v>
      </c>
      <c r="L332" s="17">
        <f t="shared" si="46"/>
        <v>165.23499999999999</v>
      </c>
      <c r="M332" s="18">
        <f t="shared" si="47"/>
        <v>-0.05479609341361564</v>
      </c>
      <c r="N332" s="85">
        <f t="shared" si="48"/>
        <v>-200.44</v>
      </c>
      <c r="O332">
        <f t="shared" si="49"/>
        <v>0.599648</v>
      </c>
      <c r="P332">
        <f t="shared" si="50"/>
        <v>139.83791359999998</v>
      </c>
    </row>
    <row r="333" spans="2:16" ht="12.75">
      <c r="B333" s="16">
        <v>16.1</v>
      </c>
      <c r="C333" s="17">
        <v>4.12</v>
      </c>
      <c r="D333" s="13">
        <v>235.3</v>
      </c>
      <c r="E333" s="13">
        <v>-84.7</v>
      </c>
      <c r="F333" s="13">
        <v>6.23</v>
      </c>
      <c r="G333" s="17">
        <f t="shared" si="51"/>
        <v>4.098825</v>
      </c>
      <c r="H333" s="17">
        <f aca="true" t="shared" si="54" ref="H333:H371">G333*10</f>
        <v>40.988249999999994</v>
      </c>
      <c r="I333" s="12">
        <f aca="true" t="shared" si="55" ref="I333:I371">D333/(C333*10)</f>
        <v>5.711165048543689</v>
      </c>
      <c r="J333" s="12">
        <f t="shared" si="52"/>
        <v>116.13000000000002</v>
      </c>
      <c r="K333" s="17">
        <f t="shared" si="53"/>
        <v>281.75</v>
      </c>
      <c r="L333" s="17">
        <f aca="true" t="shared" si="56" ref="L333:L371">K333-J333</f>
        <v>165.61999999999998</v>
      </c>
      <c r="M333" s="18">
        <f aca="true" t="shared" si="57" ref="M333:M371">(E333-J333)/((G333*1000)-K333)</f>
        <v>-0.052613585009464066</v>
      </c>
      <c r="N333" s="85">
        <f aca="true" t="shared" si="58" ref="N333:N371">+E333-J333</f>
        <v>-200.83000000000004</v>
      </c>
      <c r="O333">
        <f aca="true" t="shared" si="59" ref="O333:O371">IF(N333&lt;300,+N333/1250+0.76,+N333/200-0.5)</f>
        <v>0.599336</v>
      </c>
      <c r="P333">
        <f aca="true" t="shared" si="60" ref="P333:P371">+O333*D333</f>
        <v>141.0237608</v>
      </c>
    </row>
    <row r="334" spans="2:16" ht="12.75">
      <c r="B334" s="16">
        <v>16.15</v>
      </c>
      <c r="C334" s="17">
        <v>4.25</v>
      </c>
      <c r="D334" s="13">
        <v>242.6</v>
      </c>
      <c r="E334" s="13">
        <v>-84.9</v>
      </c>
      <c r="F334" s="13">
        <v>6.24</v>
      </c>
      <c r="G334" s="17">
        <f t="shared" si="51"/>
        <v>4.228775</v>
      </c>
      <c r="H334" s="17">
        <f t="shared" si="54"/>
        <v>42.287749999999996</v>
      </c>
      <c r="I334" s="12">
        <f t="shared" si="55"/>
        <v>5.708235294117647</v>
      </c>
      <c r="J334" s="12">
        <f t="shared" si="52"/>
        <v>116.61999999999999</v>
      </c>
      <c r="K334" s="17">
        <f t="shared" si="53"/>
        <v>282.625</v>
      </c>
      <c r="L334" s="17">
        <f t="shared" si="56"/>
        <v>166.005</v>
      </c>
      <c r="M334" s="18">
        <f t="shared" si="57"/>
        <v>-0.05106749616715026</v>
      </c>
      <c r="N334" s="85">
        <f t="shared" si="58"/>
        <v>-201.51999999999998</v>
      </c>
      <c r="O334">
        <f t="shared" si="59"/>
        <v>0.598784</v>
      </c>
      <c r="P334">
        <f t="shared" si="60"/>
        <v>145.2649984</v>
      </c>
    </row>
    <row r="335" spans="2:16" ht="12.75">
      <c r="B335" s="16">
        <v>16.2</v>
      </c>
      <c r="C335" s="17">
        <v>4.17</v>
      </c>
      <c r="D335" s="13">
        <v>147.6</v>
      </c>
      <c r="E335" s="13">
        <v>-85.3</v>
      </c>
      <c r="F335" s="13">
        <v>6.45</v>
      </c>
      <c r="G335" s="17">
        <f t="shared" si="51"/>
        <v>4.148675</v>
      </c>
      <c r="H335" s="17">
        <f t="shared" si="54"/>
        <v>41.48675</v>
      </c>
      <c r="I335" s="12">
        <f t="shared" si="55"/>
        <v>3.5395683453237408</v>
      </c>
      <c r="J335" s="12">
        <f t="shared" si="52"/>
        <v>117.11</v>
      </c>
      <c r="K335" s="17">
        <f t="shared" si="53"/>
        <v>283.5</v>
      </c>
      <c r="L335" s="17">
        <f t="shared" si="56"/>
        <v>166.39</v>
      </c>
      <c r="M335" s="18">
        <f t="shared" si="57"/>
        <v>-0.052367615955293094</v>
      </c>
      <c r="N335" s="85">
        <f t="shared" si="58"/>
        <v>-202.41</v>
      </c>
      <c r="O335">
        <f t="shared" si="59"/>
        <v>0.598072</v>
      </c>
      <c r="P335">
        <f t="shared" si="60"/>
        <v>88.27542720000001</v>
      </c>
    </row>
    <row r="336" spans="2:16" ht="12.75">
      <c r="B336" s="16">
        <v>16.25</v>
      </c>
      <c r="C336" s="17">
        <v>4.48</v>
      </c>
      <c r="D336" s="13">
        <v>192.2</v>
      </c>
      <c r="E336" s="13">
        <v>-85.5</v>
      </c>
      <c r="F336" s="13">
        <v>6.46</v>
      </c>
      <c r="G336" s="17">
        <f t="shared" si="51"/>
        <v>4.4586250000000005</v>
      </c>
      <c r="H336" s="17">
        <f t="shared" si="54"/>
        <v>44.58625000000001</v>
      </c>
      <c r="I336" s="12">
        <f t="shared" si="55"/>
        <v>4.290178571428571</v>
      </c>
      <c r="J336" s="12">
        <f t="shared" si="52"/>
        <v>117.60000000000001</v>
      </c>
      <c r="K336" s="17">
        <f t="shared" si="53"/>
        <v>284.375</v>
      </c>
      <c r="L336" s="17">
        <f t="shared" si="56"/>
        <v>166.77499999999998</v>
      </c>
      <c r="M336" s="18">
        <f t="shared" si="57"/>
        <v>-0.04865544708630292</v>
      </c>
      <c r="N336" s="85">
        <f t="shared" si="58"/>
        <v>-203.10000000000002</v>
      </c>
      <c r="O336">
        <f t="shared" si="59"/>
        <v>0.59752</v>
      </c>
      <c r="P336">
        <f t="shared" si="60"/>
        <v>114.843344</v>
      </c>
    </row>
    <row r="337" spans="2:16" ht="12.75">
      <c r="B337" s="16">
        <v>16.3</v>
      </c>
      <c r="C337" s="17">
        <v>4.68</v>
      </c>
      <c r="D337" s="13">
        <v>216.4</v>
      </c>
      <c r="E337" s="13">
        <v>-85.4</v>
      </c>
      <c r="F337" s="13">
        <v>6.48</v>
      </c>
      <c r="G337" s="17">
        <f t="shared" si="51"/>
        <v>4.65865</v>
      </c>
      <c r="H337" s="17">
        <f t="shared" si="54"/>
        <v>46.5865</v>
      </c>
      <c r="I337" s="12">
        <f t="shared" si="55"/>
        <v>4.623931623931624</v>
      </c>
      <c r="J337" s="12">
        <f t="shared" si="52"/>
        <v>118.09000000000002</v>
      </c>
      <c r="K337" s="17">
        <f t="shared" si="53"/>
        <v>285.25</v>
      </c>
      <c r="L337" s="17">
        <f t="shared" si="56"/>
        <v>167.15999999999997</v>
      </c>
      <c r="M337" s="18">
        <f t="shared" si="57"/>
        <v>-0.046529016325970646</v>
      </c>
      <c r="N337" s="85">
        <f t="shared" si="58"/>
        <v>-203.49</v>
      </c>
      <c r="O337">
        <f t="shared" si="59"/>
        <v>0.597208</v>
      </c>
      <c r="P337">
        <f t="shared" si="60"/>
        <v>129.2358112</v>
      </c>
    </row>
    <row r="338" spans="2:16" ht="12.75">
      <c r="B338" s="16">
        <v>16.35</v>
      </c>
      <c r="C338" s="17">
        <v>4.91</v>
      </c>
      <c r="D338" s="13">
        <v>226.5</v>
      </c>
      <c r="E338" s="13">
        <v>-86.7</v>
      </c>
      <c r="F338" s="13">
        <v>6.49</v>
      </c>
      <c r="G338" s="17">
        <f t="shared" si="51"/>
        <v>4.888325</v>
      </c>
      <c r="H338" s="17">
        <f t="shared" si="54"/>
        <v>48.883250000000004</v>
      </c>
      <c r="I338" s="12">
        <f t="shared" si="55"/>
        <v>4.6130346232179225</v>
      </c>
      <c r="J338" s="12">
        <f t="shared" si="52"/>
        <v>118.58000000000003</v>
      </c>
      <c r="K338" s="17">
        <f t="shared" si="53"/>
        <v>286.125</v>
      </c>
      <c r="L338" s="17">
        <f t="shared" si="56"/>
        <v>167.54499999999996</v>
      </c>
      <c r="M338" s="18">
        <f t="shared" si="57"/>
        <v>-0.04460475424796837</v>
      </c>
      <c r="N338" s="85">
        <f t="shared" si="58"/>
        <v>-205.28000000000003</v>
      </c>
      <c r="O338">
        <f t="shared" si="59"/>
        <v>0.595776</v>
      </c>
      <c r="P338">
        <f t="shared" si="60"/>
        <v>134.943264</v>
      </c>
    </row>
    <row r="339" spans="2:16" ht="12.75">
      <c r="B339" s="16">
        <v>16.4</v>
      </c>
      <c r="C339" s="17">
        <v>2.74</v>
      </c>
      <c r="D339" s="13">
        <v>241.1</v>
      </c>
      <c r="E339" s="13">
        <v>118.5</v>
      </c>
      <c r="F339" s="13">
        <v>6.45</v>
      </c>
      <c r="G339" s="17">
        <f t="shared" si="51"/>
        <v>2.769625</v>
      </c>
      <c r="H339" s="17">
        <f t="shared" si="54"/>
        <v>27.69625</v>
      </c>
      <c r="I339" s="12">
        <f t="shared" si="55"/>
        <v>8.7992700729927</v>
      </c>
      <c r="J339" s="12">
        <f t="shared" si="52"/>
        <v>119.07</v>
      </c>
      <c r="K339" s="17">
        <f t="shared" si="53"/>
        <v>287</v>
      </c>
      <c r="L339" s="17">
        <f t="shared" si="56"/>
        <v>167.93</v>
      </c>
      <c r="M339" s="18">
        <f t="shared" si="57"/>
        <v>-0.00022959569004581568</v>
      </c>
      <c r="N339" s="85">
        <f t="shared" si="58"/>
        <v>-0.5699999999999932</v>
      </c>
      <c r="O339">
        <f t="shared" si="59"/>
        <v>0.759544</v>
      </c>
      <c r="P339">
        <f t="shared" si="60"/>
        <v>183.1260584</v>
      </c>
    </row>
    <row r="340" spans="2:16" ht="12.75">
      <c r="B340" s="16">
        <v>16.45</v>
      </c>
      <c r="C340" s="17">
        <v>4.92</v>
      </c>
      <c r="D340" s="13">
        <v>243.1</v>
      </c>
      <c r="E340" s="13">
        <v>-54.9</v>
      </c>
      <c r="F340" s="13">
        <v>6.46</v>
      </c>
      <c r="G340" s="17">
        <f t="shared" si="51"/>
        <v>4.906275</v>
      </c>
      <c r="H340" s="17">
        <f t="shared" si="54"/>
        <v>49.06275</v>
      </c>
      <c r="I340" s="12">
        <f t="shared" si="55"/>
        <v>4.941056910569105</v>
      </c>
      <c r="J340" s="12">
        <f t="shared" si="52"/>
        <v>119.56</v>
      </c>
      <c r="K340" s="17">
        <f t="shared" si="53"/>
        <v>287.875</v>
      </c>
      <c r="L340" s="17">
        <f t="shared" si="56"/>
        <v>168.315</v>
      </c>
      <c r="M340" s="18">
        <f t="shared" si="57"/>
        <v>-0.03777498700848779</v>
      </c>
      <c r="N340" s="85">
        <f t="shared" si="58"/>
        <v>-174.46</v>
      </c>
      <c r="O340">
        <f t="shared" si="59"/>
        <v>0.620432</v>
      </c>
      <c r="P340">
        <f t="shared" si="60"/>
        <v>150.8270192</v>
      </c>
    </row>
    <row r="341" spans="2:16" ht="12.75">
      <c r="B341" s="16">
        <v>16.5</v>
      </c>
      <c r="C341" s="17">
        <v>5.06</v>
      </c>
      <c r="D341" s="13">
        <v>220.5</v>
      </c>
      <c r="E341" s="13">
        <v>-70.2</v>
      </c>
      <c r="F341" s="13">
        <v>6.53</v>
      </c>
      <c r="G341" s="17">
        <f t="shared" si="51"/>
        <v>5.04245</v>
      </c>
      <c r="H341" s="17">
        <f t="shared" si="54"/>
        <v>50.424499999999995</v>
      </c>
      <c r="I341" s="12">
        <f t="shared" si="55"/>
        <v>4.357707509881424</v>
      </c>
      <c r="J341" s="12">
        <f t="shared" si="52"/>
        <v>120.05000000000001</v>
      </c>
      <c r="K341" s="17">
        <f t="shared" si="53"/>
        <v>288.75</v>
      </c>
      <c r="L341" s="17">
        <f t="shared" si="56"/>
        <v>168.7</v>
      </c>
      <c r="M341" s="18">
        <f t="shared" si="57"/>
        <v>-0.040021456970359935</v>
      </c>
      <c r="N341" s="85">
        <f t="shared" si="58"/>
        <v>-190.25</v>
      </c>
      <c r="O341">
        <f t="shared" si="59"/>
        <v>0.6078</v>
      </c>
      <c r="P341">
        <f t="shared" si="60"/>
        <v>134.0199</v>
      </c>
    </row>
    <row r="342" spans="2:16" ht="12.75">
      <c r="B342" s="16">
        <v>16.55</v>
      </c>
      <c r="C342" s="17">
        <v>5.12</v>
      </c>
      <c r="D342" s="13">
        <v>219.9</v>
      </c>
      <c r="E342" s="13">
        <v>-77.4</v>
      </c>
      <c r="F342" s="13">
        <v>6.75</v>
      </c>
      <c r="G342" s="17">
        <f t="shared" si="51"/>
        <v>5.10065</v>
      </c>
      <c r="H342" s="17">
        <f t="shared" si="54"/>
        <v>51.0065</v>
      </c>
      <c r="I342" s="12">
        <f t="shared" si="55"/>
        <v>4.294921875</v>
      </c>
      <c r="J342" s="12">
        <f t="shared" si="52"/>
        <v>120.54000000000002</v>
      </c>
      <c r="K342" s="17">
        <f t="shared" si="53"/>
        <v>289.625</v>
      </c>
      <c r="L342" s="17">
        <f t="shared" si="56"/>
        <v>169.08499999999998</v>
      </c>
      <c r="M342" s="18">
        <f t="shared" si="57"/>
        <v>-0.04114299967262695</v>
      </c>
      <c r="N342" s="85">
        <f t="shared" si="58"/>
        <v>-197.94000000000003</v>
      </c>
      <c r="O342">
        <f t="shared" si="59"/>
        <v>0.601648</v>
      </c>
      <c r="P342">
        <f t="shared" si="60"/>
        <v>132.3023952</v>
      </c>
    </row>
    <row r="343" spans="2:16" ht="12.75">
      <c r="B343" s="16">
        <v>16.6</v>
      </c>
      <c r="C343" s="17">
        <v>5.58</v>
      </c>
      <c r="D343" s="13">
        <v>256.7</v>
      </c>
      <c r="E343" s="13">
        <v>-80.4</v>
      </c>
      <c r="F343" s="13">
        <v>6.8</v>
      </c>
      <c r="G343" s="17">
        <f t="shared" si="51"/>
        <v>5.5599</v>
      </c>
      <c r="H343" s="17">
        <f t="shared" si="54"/>
        <v>55.599</v>
      </c>
      <c r="I343" s="12">
        <f t="shared" si="55"/>
        <v>4.600358422939068</v>
      </c>
      <c r="J343" s="12">
        <f t="shared" si="52"/>
        <v>121.03000000000003</v>
      </c>
      <c r="K343" s="17">
        <f t="shared" si="53"/>
        <v>290.5</v>
      </c>
      <c r="L343" s="17">
        <f t="shared" si="56"/>
        <v>169.46999999999997</v>
      </c>
      <c r="M343" s="18">
        <f t="shared" si="57"/>
        <v>-0.03822636353285005</v>
      </c>
      <c r="N343" s="85">
        <f t="shared" si="58"/>
        <v>-201.43000000000004</v>
      </c>
      <c r="O343">
        <f t="shared" si="59"/>
        <v>0.5988559999999999</v>
      </c>
      <c r="P343">
        <f t="shared" si="60"/>
        <v>153.72633519999997</v>
      </c>
    </row>
    <row r="344" spans="2:16" ht="12.75">
      <c r="B344" s="16">
        <v>16.65</v>
      </c>
      <c r="C344" s="17">
        <v>6</v>
      </c>
      <c r="D344" s="13">
        <v>316.5</v>
      </c>
      <c r="E344" s="13">
        <v>-81.7</v>
      </c>
      <c r="F344" s="13">
        <v>6.81</v>
      </c>
      <c r="G344" s="17">
        <f t="shared" si="51"/>
        <v>5.979575</v>
      </c>
      <c r="H344" s="17">
        <f t="shared" si="54"/>
        <v>59.79575</v>
      </c>
      <c r="I344" s="12">
        <f t="shared" si="55"/>
        <v>5.275</v>
      </c>
      <c r="J344" s="12">
        <f t="shared" si="52"/>
        <v>121.52</v>
      </c>
      <c r="K344" s="17">
        <f t="shared" si="53"/>
        <v>291.375</v>
      </c>
      <c r="L344" s="17">
        <f t="shared" si="56"/>
        <v>169.85500000000002</v>
      </c>
      <c r="M344" s="18">
        <f t="shared" si="57"/>
        <v>-0.035726591891986924</v>
      </c>
      <c r="N344" s="85">
        <f t="shared" si="58"/>
        <v>-203.22</v>
      </c>
      <c r="O344">
        <f t="shared" si="59"/>
        <v>0.597424</v>
      </c>
      <c r="P344">
        <f t="shared" si="60"/>
        <v>189.08469599999998</v>
      </c>
    </row>
    <row r="345" spans="2:16" ht="12.75">
      <c r="B345" s="16">
        <v>16.7</v>
      </c>
      <c r="C345" s="17">
        <v>6.07</v>
      </c>
      <c r="D345" s="13">
        <v>310.6</v>
      </c>
      <c r="E345" s="13">
        <v>-82.4</v>
      </c>
      <c r="F345" s="13">
        <v>6.81</v>
      </c>
      <c r="G345" s="17">
        <f t="shared" si="51"/>
        <v>6.0494</v>
      </c>
      <c r="H345" s="17">
        <f t="shared" si="54"/>
        <v>60.494</v>
      </c>
      <c r="I345" s="12">
        <f t="shared" si="55"/>
        <v>5.116968698517298</v>
      </c>
      <c r="J345" s="12">
        <f t="shared" si="52"/>
        <v>122.01</v>
      </c>
      <c r="K345" s="17">
        <f t="shared" si="53"/>
        <v>292.25</v>
      </c>
      <c r="L345" s="17">
        <f t="shared" si="56"/>
        <v>170.24</v>
      </c>
      <c r="M345" s="18">
        <f t="shared" si="57"/>
        <v>-0.03550541500568858</v>
      </c>
      <c r="N345" s="85">
        <f t="shared" si="58"/>
        <v>-204.41000000000003</v>
      </c>
      <c r="O345">
        <f t="shared" si="59"/>
        <v>0.596472</v>
      </c>
      <c r="P345">
        <f t="shared" si="60"/>
        <v>185.26420320000003</v>
      </c>
    </row>
    <row r="346" spans="2:16" ht="12.75">
      <c r="B346" s="16">
        <v>16.75</v>
      </c>
      <c r="C346" s="17">
        <v>5.46</v>
      </c>
      <c r="D346" s="13">
        <v>268.3</v>
      </c>
      <c r="E346" s="13">
        <v>-82.6</v>
      </c>
      <c r="F346" s="13">
        <v>6.85</v>
      </c>
      <c r="G346" s="17">
        <f t="shared" si="51"/>
        <v>5.43935</v>
      </c>
      <c r="H346" s="17">
        <f t="shared" si="54"/>
        <v>54.3935</v>
      </c>
      <c r="I346" s="12">
        <f t="shared" si="55"/>
        <v>4.913919413919414</v>
      </c>
      <c r="J346" s="12">
        <f t="shared" si="52"/>
        <v>122.50000000000001</v>
      </c>
      <c r="K346" s="17">
        <f t="shared" si="53"/>
        <v>293.125</v>
      </c>
      <c r="L346" s="17">
        <f t="shared" si="56"/>
        <v>170.625</v>
      </c>
      <c r="M346" s="18">
        <f t="shared" si="57"/>
        <v>-0.039854456421940354</v>
      </c>
      <c r="N346" s="85">
        <f t="shared" si="58"/>
        <v>-205.10000000000002</v>
      </c>
      <c r="O346">
        <f t="shared" si="59"/>
        <v>0.59592</v>
      </c>
      <c r="P346">
        <f t="shared" si="60"/>
        <v>159.885336</v>
      </c>
    </row>
    <row r="347" spans="2:16" ht="12.75">
      <c r="B347" s="16">
        <v>16.8</v>
      </c>
      <c r="C347" s="17">
        <v>5.72</v>
      </c>
      <c r="D347" s="13">
        <v>293.5</v>
      </c>
      <c r="E347" s="13">
        <v>-83</v>
      </c>
      <c r="F347" s="13">
        <v>6.91</v>
      </c>
      <c r="G347" s="17">
        <f t="shared" si="51"/>
        <v>5.69925</v>
      </c>
      <c r="H347" s="17">
        <f t="shared" si="54"/>
        <v>56.9925</v>
      </c>
      <c r="I347" s="12">
        <f t="shared" si="55"/>
        <v>5.131118881118882</v>
      </c>
      <c r="J347" s="12">
        <f t="shared" si="52"/>
        <v>122.99000000000001</v>
      </c>
      <c r="K347" s="17">
        <f t="shared" si="53"/>
        <v>294</v>
      </c>
      <c r="L347" s="17">
        <f t="shared" si="56"/>
        <v>171.01</v>
      </c>
      <c r="M347" s="18">
        <f t="shared" si="57"/>
        <v>-0.038109245640812174</v>
      </c>
      <c r="N347" s="85">
        <f t="shared" si="58"/>
        <v>-205.99</v>
      </c>
      <c r="O347">
        <f t="shared" si="59"/>
        <v>0.595208</v>
      </c>
      <c r="P347">
        <f t="shared" si="60"/>
        <v>174.693548</v>
      </c>
    </row>
    <row r="348" spans="2:16" ht="12.75">
      <c r="B348" s="16">
        <v>16.85</v>
      </c>
      <c r="C348" s="17">
        <v>6.34</v>
      </c>
      <c r="D348" s="13">
        <v>331.6</v>
      </c>
      <c r="E348" s="13">
        <v>-83.4</v>
      </c>
      <c r="F348" s="13">
        <v>6.92</v>
      </c>
      <c r="G348" s="17">
        <f t="shared" si="51"/>
        <v>6.31915</v>
      </c>
      <c r="H348" s="17">
        <f t="shared" si="54"/>
        <v>63.1915</v>
      </c>
      <c r="I348" s="12">
        <f t="shared" si="55"/>
        <v>5.230283911671925</v>
      </c>
      <c r="J348" s="12">
        <f t="shared" si="52"/>
        <v>123.48000000000002</v>
      </c>
      <c r="K348" s="17">
        <f t="shared" si="53"/>
        <v>294.875</v>
      </c>
      <c r="L348" s="17">
        <f t="shared" si="56"/>
        <v>171.39499999999998</v>
      </c>
      <c r="M348" s="18">
        <f t="shared" si="57"/>
        <v>-0.03434106178751801</v>
      </c>
      <c r="N348" s="85">
        <f t="shared" si="58"/>
        <v>-206.88000000000002</v>
      </c>
      <c r="O348">
        <f t="shared" si="59"/>
        <v>0.594496</v>
      </c>
      <c r="P348">
        <f t="shared" si="60"/>
        <v>197.13487360000002</v>
      </c>
    </row>
    <row r="349" spans="2:16" ht="12.75">
      <c r="B349" s="16">
        <v>16.9</v>
      </c>
      <c r="C349" s="17">
        <v>6.6</v>
      </c>
      <c r="D349" s="13">
        <v>348.8</v>
      </c>
      <c r="E349" s="13">
        <v>-83.7</v>
      </c>
      <c r="F349" s="13">
        <v>6.94</v>
      </c>
      <c r="G349" s="17">
        <f t="shared" si="51"/>
        <v>6.579075</v>
      </c>
      <c r="H349" s="17">
        <f t="shared" si="54"/>
        <v>65.79075</v>
      </c>
      <c r="I349" s="12">
        <f t="shared" si="55"/>
        <v>5.284848484848485</v>
      </c>
      <c r="J349" s="12">
        <f t="shared" si="52"/>
        <v>123.97</v>
      </c>
      <c r="K349" s="17">
        <f t="shared" si="53"/>
        <v>295.75</v>
      </c>
      <c r="L349" s="17">
        <f t="shared" si="56"/>
        <v>171.78</v>
      </c>
      <c r="M349" s="18">
        <f t="shared" si="57"/>
        <v>-0.033050972216143525</v>
      </c>
      <c r="N349" s="85">
        <f t="shared" si="58"/>
        <v>-207.67000000000002</v>
      </c>
      <c r="O349">
        <f t="shared" si="59"/>
        <v>0.593864</v>
      </c>
      <c r="P349">
        <f t="shared" si="60"/>
        <v>207.13976319999998</v>
      </c>
    </row>
    <row r="350" spans="2:16" ht="12.75">
      <c r="B350" s="16">
        <v>16.95</v>
      </c>
      <c r="C350" s="17">
        <v>6.58</v>
      </c>
      <c r="D350" s="13">
        <v>339.4</v>
      </c>
      <c r="E350" s="13">
        <v>-83.8</v>
      </c>
      <c r="F350" s="13">
        <v>6.96</v>
      </c>
      <c r="G350" s="17">
        <f t="shared" si="51"/>
        <v>6.55905</v>
      </c>
      <c r="H350" s="17">
        <f t="shared" si="54"/>
        <v>65.5905</v>
      </c>
      <c r="I350" s="12">
        <f t="shared" si="55"/>
        <v>5.1580547112462005</v>
      </c>
      <c r="J350" s="12">
        <f t="shared" si="52"/>
        <v>124.46000000000001</v>
      </c>
      <c r="K350" s="17">
        <f t="shared" si="53"/>
        <v>296.625</v>
      </c>
      <c r="L350" s="17">
        <f t="shared" si="56"/>
        <v>172.165</v>
      </c>
      <c r="M350" s="18">
        <f t="shared" si="57"/>
        <v>-0.033255488089677716</v>
      </c>
      <c r="N350" s="85">
        <f t="shared" si="58"/>
        <v>-208.26</v>
      </c>
      <c r="O350">
        <f t="shared" si="59"/>
        <v>0.593392</v>
      </c>
      <c r="P350">
        <f t="shared" si="60"/>
        <v>201.3972448</v>
      </c>
    </row>
    <row r="351" spans="2:16" ht="12.75">
      <c r="B351" s="16">
        <v>17</v>
      </c>
      <c r="C351" s="17">
        <v>6.44</v>
      </c>
      <c r="D351" s="13">
        <v>337.8</v>
      </c>
      <c r="E351" s="13">
        <v>-84.5</v>
      </c>
      <c r="F351" s="13">
        <v>7.35</v>
      </c>
      <c r="G351" s="17">
        <f t="shared" si="51"/>
        <v>6.418875000000001</v>
      </c>
      <c r="H351" s="17">
        <f t="shared" si="54"/>
        <v>64.18875000000001</v>
      </c>
      <c r="I351" s="12">
        <f t="shared" si="55"/>
        <v>5.245341614906832</v>
      </c>
      <c r="J351" s="12">
        <f t="shared" si="52"/>
        <v>124.95</v>
      </c>
      <c r="K351" s="17">
        <f t="shared" si="53"/>
        <v>297.5</v>
      </c>
      <c r="L351" s="17">
        <f t="shared" si="56"/>
        <v>172.55</v>
      </c>
      <c r="M351" s="18">
        <f t="shared" si="57"/>
        <v>-0.03421616875293541</v>
      </c>
      <c r="N351" s="85">
        <f t="shared" si="58"/>
        <v>-209.45</v>
      </c>
      <c r="O351">
        <f t="shared" si="59"/>
        <v>0.5924400000000001</v>
      </c>
      <c r="P351">
        <f t="shared" si="60"/>
        <v>200.12623200000004</v>
      </c>
    </row>
    <row r="352" spans="2:16" ht="12.75">
      <c r="B352" s="16">
        <v>17.05</v>
      </c>
      <c r="C352" s="17">
        <v>6.24</v>
      </c>
      <c r="D352" s="13">
        <v>325.7</v>
      </c>
      <c r="E352" s="13">
        <v>-84.9</v>
      </c>
      <c r="F352" s="13">
        <v>7.36</v>
      </c>
      <c r="G352" s="17">
        <f t="shared" si="51"/>
        <v>6.218775</v>
      </c>
      <c r="H352" s="17">
        <f t="shared" si="54"/>
        <v>62.18775</v>
      </c>
      <c r="I352" s="12">
        <f t="shared" si="55"/>
        <v>5.219551282051281</v>
      </c>
      <c r="J352" s="12">
        <f t="shared" si="52"/>
        <v>125.44000000000001</v>
      </c>
      <c r="K352" s="17">
        <f t="shared" si="53"/>
        <v>298.375</v>
      </c>
      <c r="L352" s="17">
        <f t="shared" si="56"/>
        <v>172.935</v>
      </c>
      <c r="M352" s="18">
        <f t="shared" si="57"/>
        <v>-0.03552800486453619</v>
      </c>
      <c r="N352" s="85">
        <f t="shared" si="58"/>
        <v>-210.34000000000003</v>
      </c>
      <c r="O352">
        <f t="shared" si="59"/>
        <v>0.591728</v>
      </c>
      <c r="P352">
        <f t="shared" si="60"/>
        <v>192.7258096</v>
      </c>
    </row>
    <row r="353" spans="2:16" ht="12.75">
      <c r="B353" s="16">
        <v>17.1</v>
      </c>
      <c r="C353" s="17">
        <v>6.45</v>
      </c>
      <c r="D353" s="13">
        <v>344.5</v>
      </c>
      <c r="E353" s="13">
        <v>-85</v>
      </c>
      <c r="F353" s="13">
        <v>7.36</v>
      </c>
      <c r="G353" s="17">
        <f t="shared" si="51"/>
        <v>6.42875</v>
      </c>
      <c r="H353" s="17">
        <f t="shared" si="54"/>
        <v>64.2875</v>
      </c>
      <c r="I353" s="12">
        <f t="shared" si="55"/>
        <v>5.341085271317829</v>
      </c>
      <c r="J353" s="12">
        <f t="shared" si="52"/>
        <v>125.93000000000002</v>
      </c>
      <c r="K353" s="17">
        <f t="shared" si="53"/>
        <v>299.25</v>
      </c>
      <c r="L353" s="17">
        <f t="shared" si="56"/>
        <v>173.32</v>
      </c>
      <c r="M353" s="18">
        <f t="shared" si="57"/>
        <v>-0.03441226853740109</v>
      </c>
      <c r="N353" s="85">
        <f t="shared" si="58"/>
        <v>-210.93</v>
      </c>
      <c r="O353">
        <f t="shared" si="59"/>
        <v>0.591256</v>
      </c>
      <c r="P353">
        <f t="shared" si="60"/>
        <v>203.687692</v>
      </c>
    </row>
    <row r="354" spans="2:16" ht="12.75">
      <c r="B354" s="16">
        <v>17.15</v>
      </c>
      <c r="C354" s="17">
        <v>6.36</v>
      </c>
      <c r="D354" s="13">
        <v>324.3</v>
      </c>
      <c r="E354" s="13">
        <v>-85.5</v>
      </c>
      <c r="F354" s="13">
        <v>7.36</v>
      </c>
      <c r="G354" s="17">
        <f t="shared" si="51"/>
        <v>6.338625</v>
      </c>
      <c r="H354" s="17">
        <f t="shared" si="54"/>
        <v>63.386250000000004</v>
      </c>
      <c r="I354" s="12">
        <f t="shared" si="55"/>
        <v>5.099056603773585</v>
      </c>
      <c r="J354" s="12">
        <f t="shared" si="52"/>
        <v>126.42</v>
      </c>
      <c r="K354" s="17">
        <f t="shared" si="53"/>
        <v>300.125</v>
      </c>
      <c r="L354" s="17">
        <f t="shared" si="56"/>
        <v>173.70499999999998</v>
      </c>
      <c r="M354" s="18">
        <f t="shared" si="57"/>
        <v>-0.035094808313322845</v>
      </c>
      <c r="N354" s="85">
        <f t="shared" si="58"/>
        <v>-211.92000000000002</v>
      </c>
      <c r="O354">
        <f t="shared" si="59"/>
        <v>0.590464</v>
      </c>
      <c r="P354">
        <f t="shared" si="60"/>
        <v>191.4874752</v>
      </c>
    </row>
    <row r="355" spans="2:16" ht="12.75">
      <c r="B355" s="16">
        <v>17.2</v>
      </c>
      <c r="C355" s="17">
        <v>5.27</v>
      </c>
      <c r="D355" s="13">
        <v>274.5</v>
      </c>
      <c r="E355" s="13">
        <v>-86.4</v>
      </c>
      <c r="F355" s="13">
        <v>7.37</v>
      </c>
      <c r="G355" s="17">
        <f t="shared" si="51"/>
        <v>5.248399999999999</v>
      </c>
      <c r="H355" s="17">
        <f t="shared" si="54"/>
        <v>52.483999999999995</v>
      </c>
      <c r="I355" s="12">
        <f t="shared" si="55"/>
        <v>5.208728652751423</v>
      </c>
      <c r="J355" s="12">
        <f t="shared" si="52"/>
        <v>126.91</v>
      </c>
      <c r="K355" s="17">
        <f t="shared" si="53"/>
        <v>301</v>
      </c>
      <c r="L355" s="17">
        <f t="shared" si="56"/>
        <v>174.09</v>
      </c>
      <c r="M355" s="18">
        <f t="shared" si="57"/>
        <v>-0.043115575858026445</v>
      </c>
      <c r="N355" s="85">
        <f t="shared" si="58"/>
        <v>-213.31</v>
      </c>
      <c r="O355">
        <f t="shared" si="59"/>
        <v>0.589352</v>
      </c>
      <c r="P355">
        <f t="shared" si="60"/>
        <v>161.777124</v>
      </c>
    </row>
    <row r="356" spans="2:16" ht="12.75">
      <c r="B356" s="16">
        <v>17.25</v>
      </c>
      <c r="C356" s="17">
        <v>4.85</v>
      </c>
      <c r="D356" s="13">
        <v>231.4</v>
      </c>
      <c r="E356" s="13">
        <v>-86.3</v>
      </c>
      <c r="F356" s="13">
        <v>7.84</v>
      </c>
      <c r="G356" s="17">
        <f t="shared" si="51"/>
        <v>4.828424999999999</v>
      </c>
      <c r="H356" s="17">
        <f t="shared" si="54"/>
        <v>48.28424999999999</v>
      </c>
      <c r="I356" s="12">
        <f t="shared" si="55"/>
        <v>4.771134020618557</v>
      </c>
      <c r="J356" s="12">
        <f t="shared" si="52"/>
        <v>127.4</v>
      </c>
      <c r="K356" s="17">
        <f t="shared" si="53"/>
        <v>301.875</v>
      </c>
      <c r="L356" s="17">
        <f t="shared" si="56"/>
        <v>174.475</v>
      </c>
      <c r="M356" s="18">
        <f t="shared" si="57"/>
        <v>-0.04721034783665264</v>
      </c>
      <c r="N356" s="85">
        <f t="shared" si="58"/>
        <v>-213.7</v>
      </c>
      <c r="O356">
        <f t="shared" si="59"/>
        <v>0.58904</v>
      </c>
      <c r="P356">
        <f t="shared" si="60"/>
        <v>136.303856</v>
      </c>
    </row>
    <row r="357" spans="2:16" ht="12.75">
      <c r="B357" s="16">
        <v>17.3</v>
      </c>
      <c r="C357" s="17">
        <v>4.7</v>
      </c>
      <c r="D357" s="13">
        <v>174</v>
      </c>
      <c r="E357" s="13">
        <v>-86.6</v>
      </c>
      <c r="F357" s="13">
        <v>7.85</v>
      </c>
      <c r="G357" s="17">
        <f t="shared" si="51"/>
        <v>4.67835</v>
      </c>
      <c r="H357" s="17">
        <f t="shared" si="54"/>
        <v>46.783500000000004</v>
      </c>
      <c r="I357" s="12">
        <f t="shared" si="55"/>
        <v>3.702127659574468</v>
      </c>
      <c r="J357" s="12">
        <f t="shared" si="52"/>
        <v>127.89000000000001</v>
      </c>
      <c r="K357" s="17">
        <f t="shared" si="53"/>
        <v>302.75</v>
      </c>
      <c r="L357" s="17">
        <f t="shared" si="56"/>
        <v>174.85999999999999</v>
      </c>
      <c r="M357" s="18">
        <f t="shared" si="57"/>
        <v>-0.0490195630313557</v>
      </c>
      <c r="N357" s="85">
        <f t="shared" si="58"/>
        <v>-214.49</v>
      </c>
      <c r="O357">
        <f t="shared" si="59"/>
        <v>0.588408</v>
      </c>
      <c r="P357">
        <f t="shared" si="60"/>
        <v>102.382992</v>
      </c>
    </row>
    <row r="358" spans="2:16" ht="12.75">
      <c r="B358" s="16">
        <v>17.35</v>
      </c>
      <c r="C358" s="17">
        <v>6.48</v>
      </c>
      <c r="D358" s="13">
        <v>196.1</v>
      </c>
      <c r="E358" s="13">
        <v>-86.2</v>
      </c>
      <c r="F358" s="13">
        <v>8</v>
      </c>
      <c r="G358" s="17">
        <f t="shared" si="51"/>
        <v>6.45845</v>
      </c>
      <c r="H358" s="17">
        <f t="shared" si="54"/>
        <v>64.5845</v>
      </c>
      <c r="I358" s="12">
        <f t="shared" si="55"/>
        <v>3.026234567901234</v>
      </c>
      <c r="J358" s="12">
        <f t="shared" si="52"/>
        <v>128.38000000000002</v>
      </c>
      <c r="K358" s="17">
        <f t="shared" si="53"/>
        <v>303.625</v>
      </c>
      <c r="L358" s="17">
        <f t="shared" si="56"/>
        <v>175.24499999999998</v>
      </c>
      <c r="M358" s="18">
        <f t="shared" si="57"/>
        <v>-0.034863704492004245</v>
      </c>
      <c r="N358" s="85">
        <f t="shared" si="58"/>
        <v>-214.58000000000004</v>
      </c>
      <c r="O358">
        <f t="shared" si="59"/>
        <v>0.588336</v>
      </c>
      <c r="P358">
        <f t="shared" si="60"/>
        <v>115.37268959999999</v>
      </c>
    </row>
    <row r="359" spans="2:16" ht="12.75">
      <c r="B359" s="16">
        <v>17.4</v>
      </c>
      <c r="C359" s="17">
        <v>7.55</v>
      </c>
      <c r="D359" s="13">
        <v>222.5</v>
      </c>
      <c r="E359" s="13">
        <v>-87.5</v>
      </c>
      <c r="F359" s="13">
        <v>8.01</v>
      </c>
      <c r="G359" s="17">
        <f t="shared" si="51"/>
        <v>7.528125</v>
      </c>
      <c r="H359" s="17">
        <f t="shared" si="54"/>
        <v>75.28125</v>
      </c>
      <c r="I359" s="12">
        <f t="shared" si="55"/>
        <v>2.947019867549669</v>
      </c>
      <c r="J359" s="12">
        <f t="shared" si="52"/>
        <v>128.87</v>
      </c>
      <c r="K359" s="17">
        <f t="shared" si="53"/>
        <v>304.5</v>
      </c>
      <c r="L359" s="17">
        <f t="shared" si="56"/>
        <v>175.63</v>
      </c>
      <c r="M359" s="18">
        <f t="shared" si="57"/>
        <v>-0.02995310526224714</v>
      </c>
      <c r="N359" s="85">
        <f t="shared" si="58"/>
        <v>-216.37</v>
      </c>
      <c r="O359">
        <f t="shared" si="59"/>
        <v>0.586904</v>
      </c>
      <c r="P359">
        <f t="shared" si="60"/>
        <v>130.58614</v>
      </c>
    </row>
    <row r="360" spans="2:16" ht="12.75">
      <c r="B360" s="16">
        <v>17.45</v>
      </c>
      <c r="C360" s="17">
        <v>6.28</v>
      </c>
      <c r="D360" s="13">
        <v>208.3</v>
      </c>
      <c r="E360" s="13">
        <v>135.8</v>
      </c>
      <c r="F360" s="13">
        <v>8.07</v>
      </c>
      <c r="G360" s="17">
        <f t="shared" si="51"/>
        <v>6.31395</v>
      </c>
      <c r="H360" s="17">
        <f t="shared" si="54"/>
        <v>63.1395</v>
      </c>
      <c r="I360" s="12">
        <f t="shared" si="55"/>
        <v>3.31687898089172</v>
      </c>
      <c r="J360" s="12">
        <f t="shared" si="52"/>
        <v>129.36</v>
      </c>
      <c r="K360" s="17">
        <f t="shared" si="53"/>
        <v>305.375</v>
      </c>
      <c r="L360" s="17">
        <f t="shared" si="56"/>
        <v>176.015</v>
      </c>
      <c r="M360" s="18">
        <f t="shared" si="57"/>
        <v>0.001071801550284385</v>
      </c>
      <c r="N360" s="85">
        <f t="shared" si="58"/>
        <v>6.439999999999998</v>
      </c>
      <c r="O360">
        <f t="shared" si="59"/>
        <v>0.765152</v>
      </c>
      <c r="P360">
        <f t="shared" si="60"/>
        <v>159.3811616</v>
      </c>
    </row>
    <row r="361" spans="2:16" ht="12.75">
      <c r="B361" s="16">
        <v>17.5</v>
      </c>
      <c r="C361" s="17">
        <v>8.27</v>
      </c>
      <c r="D361" s="13">
        <v>230.9</v>
      </c>
      <c r="E361" s="13">
        <v>-77.5</v>
      </c>
      <c r="F361" s="13">
        <v>8.09</v>
      </c>
      <c r="G361" s="17">
        <f t="shared" si="51"/>
        <v>8.250625</v>
      </c>
      <c r="H361" s="17">
        <f t="shared" si="54"/>
        <v>82.50625</v>
      </c>
      <c r="I361" s="12">
        <f t="shared" si="55"/>
        <v>2.792019347037485</v>
      </c>
      <c r="J361" s="12">
        <f t="shared" si="52"/>
        <v>129.85000000000002</v>
      </c>
      <c r="K361" s="17">
        <f t="shared" si="53"/>
        <v>306.25</v>
      </c>
      <c r="L361" s="17">
        <f t="shared" si="56"/>
        <v>176.39999999999998</v>
      </c>
      <c r="M361" s="18">
        <f t="shared" si="57"/>
        <v>-0.02610022814884746</v>
      </c>
      <c r="N361" s="85">
        <f t="shared" si="58"/>
        <v>-207.35000000000002</v>
      </c>
      <c r="O361">
        <f t="shared" si="59"/>
        <v>0.59412</v>
      </c>
      <c r="P361">
        <f t="shared" si="60"/>
        <v>137.182308</v>
      </c>
    </row>
    <row r="362" spans="2:16" ht="12.75">
      <c r="B362" s="16">
        <v>17.55</v>
      </c>
      <c r="C362" s="17">
        <v>9.17</v>
      </c>
      <c r="D362" s="13">
        <v>241.8</v>
      </c>
      <c r="E362" s="13">
        <v>-83</v>
      </c>
      <c r="F362" s="13">
        <v>8.36</v>
      </c>
      <c r="G362" s="17">
        <f t="shared" si="51"/>
        <v>9.14925</v>
      </c>
      <c r="H362" s="17">
        <f t="shared" si="54"/>
        <v>91.4925</v>
      </c>
      <c r="I362" s="12">
        <f t="shared" si="55"/>
        <v>2.636859323882225</v>
      </c>
      <c r="J362" s="12">
        <f t="shared" si="52"/>
        <v>130.34</v>
      </c>
      <c r="K362" s="17">
        <f t="shared" si="53"/>
        <v>307.125</v>
      </c>
      <c r="L362" s="17">
        <f t="shared" si="56"/>
        <v>176.785</v>
      </c>
      <c r="M362" s="18">
        <f t="shared" si="57"/>
        <v>-0.024127684238800063</v>
      </c>
      <c r="N362" s="85">
        <f t="shared" si="58"/>
        <v>-213.34</v>
      </c>
      <c r="O362">
        <f t="shared" si="59"/>
        <v>0.5893280000000001</v>
      </c>
      <c r="P362">
        <f t="shared" si="60"/>
        <v>142.49951040000002</v>
      </c>
    </row>
    <row r="363" spans="2:16" ht="12.75">
      <c r="B363" s="16">
        <v>17.6</v>
      </c>
      <c r="C363" s="17">
        <v>9.19</v>
      </c>
      <c r="D363" s="13">
        <v>264.5</v>
      </c>
      <c r="E363" s="13">
        <v>-84.2</v>
      </c>
      <c r="F363" s="13">
        <v>8.36</v>
      </c>
      <c r="G363" s="17">
        <f t="shared" si="51"/>
        <v>9.168949999999999</v>
      </c>
      <c r="H363" s="17">
        <f t="shared" si="54"/>
        <v>91.68949999999998</v>
      </c>
      <c r="I363" s="12">
        <f t="shared" si="55"/>
        <v>2.878128400435256</v>
      </c>
      <c r="J363" s="12">
        <f t="shared" si="52"/>
        <v>130.83</v>
      </c>
      <c r="K363" s="17">
        <f t="shared" si="53"/>
        <v>308</v>
      </c>
      <c r="L363" s="17">
        <f t="shared" si="56"/>
        <v>177.17</v>
      </c>
      <c r="M363" s="18">
        <f t="shared" si="57"/>
        <v>-0.02426714968485321</v>
      </c>
      <c r="N363" s="85">
        <f t="shared" si="58"/>
        <v>-215.03000000000003</v>
      </c>
      <c r="O363">
        <f t="shared" si="59"/>
        <v>0.587976</v>
      </c>
      <c r="P363">
        <f t="shared" si="60"/>
        <v>155.519652</v>
      </c>
    </row>
    <row r="364" spans="2:16" ht="12.75">
      <c r="B364" s="16">
        <v>17.65</v>
      </c>
      <c r="C364" s="17">
        <v>8.4</v>
      </c>
      <c r="D364" s="13">
        <v>253.7</v>
      </c>
      <c r="E364" s="13">
        <v>-84.3</v>
      </c>
      <c r="F364" s="13">
        <v>8.65</v>
      </c>
      <c r="G364" s="17">
        <f t="shared" si="51"/>
        <v>8.378925</v>
      </c>
      <c r="H364" s="17">
        <f t="shared" si="54"/>
        <v>83.78925000000001</v>
      </c>
      <c r="I364" s="12">
        <f t="shared" si="55"/>
        <v>3.020238095238095</v>
      </c>
      <c r="J364" s="12">
        <f t="shared" si="52"/>
        <v>131.32</v>
      </c>
      <c r="K364" s="17">
        <f t="shared" si="53"/>
        <v>308.875</v>
      </c>
      <c r="L364" s="17">
        <f t="shared" si="56"/>
        <v>177.555</v>
      </c>
      <c r="M364" s="18">
        <f t="shared" si="57"/>
        <v>-0.02671854573391738</v>
      </c>
      <c r="N364" s="85">
        <f t="shared" si="58"/>
        <v>-215.62</v>
      </c>
      <c r="O364">
        <f t="shared" si="59"/>
        <v>0.587504</v>
      </c>
      <c r="P364">
        <f t="shared" si="60"/>
        <v>149.0497648</v>
      </c>
    </row>
    <row r="365" spans="2:16" ht="12.75">
      <c r="B365" s="16">
        <v>17.7</v>
      </c>
      <c r="C365" s="17">
        <v>6.84</v>
      </c>
      <c r="D365" s="13">
        <v>233.2</v>
      </c>
      <c r="E365" s="13">
        <v>-85</v>
      </c>
      <c r="F365" s="13">
        <v>8.67</v>
      </c>
      <c r="G365" s="17">
        <f t="shared" si="51"/>
        <v>6.81875</v>
      </c>
      <c r="H365" s="17">
        <f t="shared" si="54"/>
        <v>68.1875</v>
      </c>
      <c r="I365" s="12">
        <f t="shared" si="55"/>
        <v>3.4093567251461985</v>
      </c>
      <c r="J365" s="12">
        <f t="shared" si="52"/>
        <v>131.81</v>
      </c>
      <c r="K365" s="17">
        <f t="shared" si="53"/>
        <v>309.75</v>
      </c>
      <c r="L365" s="17">
        <f t="shared" si="56"/>
        <v>177.94</v>
      </c>
      <c r="M365" s="18">
        <f t="shared" si="57"/>
        <v>-0.033309264095867264</v>
      </c>
      <c r="N365" s="85">
        <f t="shared" si="58"/>
        <v>-216.81</v>
      </c>
      <c r="O365">
        <f t="shared" si="59"/>
        <v>0.586552</v>
      </c>
      <c r="P365">
        <f t="shared" si="60"/>
        <v>136.78392639999998</v>
      </c>
    </row>
    <row r="366" spans="2:16" ht="12.75">
      <c r="B366" s="16">
        <v>17.75</v>
      </c>
      <c r="C366" s="17">
        <v>8.57</v>
      </c>
      <c r="D366" s="13">
        <v>289.6</v>
      </c>
      <c r="E366" s="13">
        <v>-84.8</v>
      </c>
      <c r="F366" s="13">
        <v>8.78</v>
      </c>
      <c r="G366" s="17">
        <f t="shared" si="51"/>
        <v>8.5488</v>
      </c>
      <c r="H366" s="17">
        <f t="shared" si="54"/>
        <v>85.488</v>
      </c>
      <c r="I366" s="12">
        <f t="shared" si="55"/>
        <v>3.379229871645274</v>
      </c>
      <c r="J366" s="12">
        <f t="shared" si="52"/>
        <v>132.3</v>
      </c>
      <c r="K366" s="17">
        <f t="shared" si="53"/>
        <v>310.625</v>
      </c>
      <c r="L366" s="17">
        <f t="shared" si="56"/>
        <v>178.325</v>
      </c>
      <c r="M366" s="18">
        <f t="shared" si="57"/>
        <v>-0.026352924039608292</v>
      </c>
      <c r="N366" s="85">
        <f t="shared" si="58"/>
        <v>-217.10000000000002</v>
      </c>
      <c r="O366">
        <f t="shared" si="59"/>
        <v>0.58632</v>
      </c>
      <c r="P366">
        <f t="shared" si="60"/>
        <v>169.798272</v>
      </c>
    </row>
    <row r="367" spans="2:16" ht="12.75">
      <c r="B367" s="16">
        <v>17.8</v>
      </c>
      <c r="C367" s="17">
        <v>6.66</v>
      </c>
      <c r="D367" s="13">
        <v>276.8</v>
      </c>
      <c r="E367" s="13">
        <v>-85.3</v>
      </c>
      <c r="F367" s="13">
        <v>9.14</v>
      </c>
      <c r="G367" s="17">
        <f t="shared" si="51"/>
        <v>6.638675</v>
      </c>
      <c r="H367" s="17">
        <f t="shared" si="54"/>
        <v>66.38675</v>
      </c>
      <c r="I367" s="12">
        <f t="shared" si="55"/>
        <v>4.156156156156157</v>
      </c>
      <c r="J367" s="12">
        <f t="shared" si="52"/>
        <v>132.79000000000002</v>
      </c>
      <c r="K367" s="17">
        <f t="shared" si="53"/>
        <v>311.5</v>
      </c>
      <c r="L367" s="17">
        <f t="shared" si="56"/>
        <v>178.70999999999998</v>
      </c>
      <c r="M367" s="18">
        <f t="shared" si="57"/>
        <v>-0.03446877951060308</v>
      </c>
      <c r="N367" s="85">
        <f t="shared" si="58"/>
        <v>-218.09000000000003</v>
      </c>
      <c r="O367">
        <f t="shared" si="59"/>
        <v>0.585528</v>
      </c>
      <c r="P367">
        <f t="shared" si="60"/>
        <v>162.0741504</v>
      </c>
    </row>
    <row r="368" spans="2:16" ht="12.75">
      <c r="B368" s="16">
        <v>17.85</v>
      </c>
      <c r="C368" s="17">
        <v>6.7</v>
      </c>
      <c r="D368" s="13">
        <v>276.8</v>
      </c>
      <c r="E368" s="13">
        <v>-84.9</v>
      </c>
      <c r="F368" s="13">
        <v>9.13</v>
      </c>
      <c r="G368" s="17">
        <f t="shared" si="51"/>
        <v>6.678775</v>
      </c>
      <c r="H368" s="17">
        <f t="shared" si="54"/>
        <v>66.78775</v>
      </c>
      <c r="I368" s="12">
        <f t="shared" si="55"/>
        <v>4.13134328358209</v>
      </c>
      <c r="J368" s="12">
        <f t="shared" si="52"/>
        <v>133.28000000000003</v>
      </c>
      <c r="K368" s="17">
        <f t="shared" si="53"/>
        <v>312.375</v>
      </c>
      <c r="L368" s="17">
        <f t="shared" si="56"/>
        <v>179.09499999999997</v>
      </c>
      <c r="M368" s="18">
        <f t="shared" si="57"/>
        <v>-0.03427054536315658</v>
      </c>
      <c r="N368" s="85">
        <f t="shared" si="58"/>
        <v>-218.18000000000004</v>
      </c>
      <c r="O368">
        <f t="shared" si="59"/>
        <v>0.585456</v>
      </c>
      <c r="P368">
        <f t="shared" si="60"/>
        <v>162.0542208</v>
      </c>
    </row>
    <row r="369" spans="2:16" ht="12.75">
      <c r="B369" s="16">
        <v>17.9</v>
      </c>
      <c r="C369" s="17">
        <v>8.45</v>
      </c>
      <c r="D369" s="13">
        <v>276.8</v>
      </c>
      <c r="E369" s="13">
        <v>-85</v>
      </c>
      <c r="F369" s="13">
        <v>9.76</v>
      </c>
      <c r="G369" s="17">
        <f t="shared" si="51"/>
        <v>8.428749999999999</v>
      </c>
      <c r="H369" s="17">
        <f t="shared" si="54"/>
        <v>84.2875</v>
      </c>
      <c r="I369" s="12">
        <f t="shared" si="55"/>
        <v>3.275739644970414</v>
      </c>
      <c r="J369" s="12">
        <f t="shared" si="52"/>
        <v>133.76999999999998</v>
      </c>
      <c r="K369" s="17">
        <f t="shared" si="53"/>
        <v>313.25</v>
      </c>
      <c r="L369" s="17">
        <f t="shared" si="56"/>
        <v>179.48000000000002</v>
      </c>
      <c r="M369" s="18">
        <f t="shared" si="57"/>
        <v>-0.026957057482595036</v>
      </c>
      <c r="N369" s="85">
        <f t="shared" si="58"/>
        <v>-218.76999999999998</v>
      </c>
      <c r="O369">
        <f t="shared" si="59"/>
        <v>0.5849840000000001</v>
      </c>
      <c r="P369">
        <f t="shared" si="60"/>
        <v>161.92357120000003</v>
      </c>
    </row>
    <row r="370" spans="2:16" ht="12.75">
      <c r="B370" s="16">
        <v>17.95</v>
      </c>
      <c r="C370" s="17">
        <v>9.07</v>
      </c>
      <c r="D370" s="13">
        <v>276.8</v>
      </c>
      <c r="E370" s="13">
        <v>-84.7</v>
      </c>
      <c r="F370" s="13">
        <v>9.85</v>
      </c>
      <c r="G370" s="17">
        <f t="shared" si="51"/>
        <v>9.048825</v>
      </c>
      <c r="H370" s="17">
        <f t="shared" si="54"/>
        <v>90.48825000000001</v>
      </c>
      <c r="I370" s="12">
        <f t="shared" si="55"/>
        <v>3.051819184123484</v>
      </c>
      <c r="J370" s="12">
        <f t="shared" si="52"/>
        <v>134.26</v>
      </c>
      <c r="K370" s="17">
        <f t="shared" si="53"/>
        <v>314.125</v>
      </c>
      <c r="L370" s="17">
        <f t="shared" si="56"/>
        <v>179.865</v>
      </c>
      <c r="M370" s="18">
        <f t="shared" si="57"/>
        <v>-0.025067832896378806</v>
      </c>
      <c r="N370" s="85">
        <f t="shared" si="58"/>
        <v>-218.95999999999998</v>
      </c>
      <c r="O370">
        <f t="shared" si="59"/>
        <v>0.584832</v>
      </c>
      <c r="P370">
        <f t="shared" si="60"/>
        <v>161.88149760000002</v>
      </c>
    </row>
    <row r="371" spans="2:16" ht="13.5" thickBot="1">
      <c r="B371" s="32">
        <v>18</v>
      </c>
      <c r="C371" s="33">
        <v>10.13</v>
      </c>
      <c r="D371" s="34">
        <v>276.8</v>
      </c>
      <c r="E371" s="34">
        <v>-85</v>
      </c>
      <c r="F371" s="34">
        <v>10.36</v>
      </c>
      <c r="G371" s="33">
        <f t="shared" si="51"/>
        <v>10.10875</v>
      </c>
      <c r="H371" s="33">
        <f t="shared" si="54"/>
        <v>101.0875</v>
      </c>
      <c r="I371" s="35">
        <f t="shared" si="55"/>
        <v>2.732477788746298</v>
      </c>
      <c r="J371" s="35">
        <f t="shared" si="52"/>
        <v>134.75</v>
      </c>
      <c r="K371" s="33">
        <f t="shared" si="53"/>
        <v>315</v>
      </c>
      <c r="L371" s="33">
        <f t="shared" si="56"/>
        <v>180.25</v>
      </c>
      <c r="M371" s="36">
        <f t="shared" si="57"/>
        <v>-0.022437779195915764</v>
      </c>
      <c r="N371" s="85">
        <f t="shared" si="58"/>
        <v>-219.75</v>
      </c>
      <c r="O371">
        <f t="shared" si="59"/>
        <v>0.5842</v>
      </c>
      <c r="P371">
        <f t="shared" si="60"/>
        <v>161.70656000000002</v>
      </c>
    </row>
  </sheetData>
  <printOptions horizontalCentered="1" verticalCentered="1"/>
  <pageMargins left="0.5" right="0.5" top="0.5" bottom="0.5" header="0.5" footer="0.5"/>
  <pageSetup horizontalDpi="300" verticalDpi="3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4"/>
  <sheetViews>
    <sheetView tabSelected="1" view="pageBreakPreview" zoomScale="85" zoomScaleNormal="75" zoomScaleSheetLayoutView="85" workbookViewId="0" topLeftCell="A4">
      <selection activeCell="P32" sqref="P32"/>
    </sheetView>
  </sheetViews>
  <sheetFormatPr defaultColWidth="9.140625" defaultRowHeight="12.75"/>
  <cols>
    <col min="2" max="2" width="8.00390625" style="0" customWidth="1"/>
    <col min="3" max="3" width="10.28125" style="0" customWidth="1"/>
    <col min="9" max="9" width="7.421875" style="0" customWidth="1"/>
    <col min="11" max="11" width="10.8515625" style="0" customWidth="1"/>
    <col min="12" max="12" width="12.00390625" style="0" customWidth="1"/>
    <col min="15" max="15" width="5.7109375" style="0" customWidth="1"/>
  </cols>
  <sheetData>
    <row r="1" spans="2:15" ht="18">
      <c r="B1" s="74" t="s">
        <v>62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22</v>
      </c>
    </row>
    <row r="2" spans="2:15" ht="18.75" thickBot="1">
      <c r="B2" s="77" t="s">
        <v>23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 t="s">
        <v>43</v>
      </c>
    </row>
    <row r="3" spans="2:15" ht="12.7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2:15" ht="12.75">
      <c r="B4" s="19"/>
      <c r="C4" s="22" t="s">
        <v>24</v>
      </c>
      <c r="D4" s="23">
        <v>36332</v>
      </c>
      <c r="E4" s="20"/>
      <c r="F4" s="20"/>
      <c r="G4" s="22" t="s">
        <v>25</v>
      </c>
      <c r="H4" s="24" t="s">
        <v>26</v>
      </c>
      <c r="I4" s="20"/>
      <c r="J4" s="22" t="s">
        <v>27</v>
      </c>
      <c r="K4" s="20" t="s">
        <v>65</v>
      </c>
      <c r="L4" s="22" t="s">
        <v>29</v>
      </c>
      <c r="M4" s="20" t="s">
        <v>30</v>
      </c>
      <c r="N4" s="20"/>
      <c r="O4" s="21"/>
    </row>
    <row r="5" spans="2:15" ht="12.75">
      <c r="B5" s="19"/>
      <c r="C5" s="22" t="s">
        <v>31</v>
      </c>
      <c r="D5" s="24" t="s">
        <v>32</v>
      </c>
      <c r="E5" s="20"/>
      <c r="F5" s="20"/>
      <c r="G5" s="22" t="s">
        <v>33</v>
      </c>
      <c r="H5" s="24" t="s">
        <v>34</v>
      </c>
      <c r="I5" s="20"/>
      <c r="J5" s="22" t="s">
        <v>44</v>
      </c>
      <c r="K5" s="20" t="s">
        <v>45</v>
      </c>
      <c r="L5" s="22" t="s">
        <v>35</v>
      </c>
      <c r="M5" s="20" t="s">
        <v>36</v>
      </c>
      <c r="N5" s="20"/>
      <c r="O5" s="21"/>
    </row>
    <row r="6" spans="2:15" ht="12.75">
      <c r="B6" s="19"/>
      <c r="C6" s="22" t="s">
        <v>37</v>
      </c>
      <c r="D6" s="24" t="s">
        <v>38</v>
      </c>
      <c r="E6" s="20"/>
      <c r="F6" s="20"/>
      <c r="G6" s="20" t="s">
        <v>52</v>
      </c>
      <c r="H6" s="20"/>
      <c r="I6" s="20"/>
      <c r="J6" s="52" t="s">
        <v>46</v>
      </c>
      <c r="K6" s="24" t="s">
        <v>47</v>
      </c>
      <c r="L6" s="22" t="s">
        <v>39</v>
      </c>
      <c r="M6" s="20" t="s">
        <v>40</v>
      </c>
      <c r="N6" s="20"/>
      <c r="O6" s="21"/>
    </row>
    <row r="7" spans="2:15" ht="13.5" thickBot="1">
      <c r="B7" s="19"/>
      <c r="C7" s="22" t="s">
        <v>63</v>
      </c>
      <c r="D7" s="24" t="s">
        <v>64</v>
      </c>
      <c r="E7" s="20"/>
      <c r="F7" s="20"/>
      <c r="G7" s="20"/>
      <c r="H7" s="20"/>
      <c r="I7" s="20"/>
      <c r="J7" s="52"/>
      <c r="K7" s="24"/>
      <c r="L7" s="22"/>
      <c r="M7" s="27" t="s">
        <v>41</v>
      </c>
      <c r="N7" s="20"/>
      <c r="O7" s="21"/>
    </row>
    <row r="8" spans="2:15" ht="13.5" thickBot="1"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38"/>
      <c r="N8" s="27"/>
      <c r="O8" s="28"/>
    </row>
    <row r="9" spans="3:15" ht="12.75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2:15" ht="12.7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2:15" ht="12.7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2:15" ht="12.7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2:15" ht="12.7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2:15" ht="12.7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2:15" ht="12.75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ht="12.7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2:15" ht="12.75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2:15" ht="12.7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2:15" ht="12.7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2:15" ht="12.7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15" ht="12.7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2:15" ht="12.7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2:15" ht="12.7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2:15" ht="12.7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2:15" ht="12.7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2:15" ht="12.7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2:15" ht="12.7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2:15" ht="12.7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2:15" ht="12.7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2:15" ht="12.7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2:15" ht="12.7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2:15" ht="12.75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2:15" ht="12.7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</row>
    <row r="34" spans="2:15" ht="12.75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2:15" ht="12.7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2:15" ht="12.7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  <row r="37" spans="2:15" ht="12.75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2:15" ht="12.75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2:15" ht="12.75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2:15" ht="12.7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2:15" ht="12.7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</row>
    <row r="42" spans="2:15" ht="12.75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2:15" ht="12.75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</row>
    <row r="44" spans="2:15" ht="13.5" thickBo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9"/>
    </row>
  </sheetData>
  <printOptions horizontalCentered="1" verticalCentered="1"/>
  <pageMargins left="0.25" right="0.25" top="0.25" bottom="0.25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J1">
      <selection activeCell="J1" sqref="J1:AA45"/>
    </sheetView>
  </sheetViews>
  <sheetFormatPr defaultColWidth="9.140625" defaultRowHeight="12.75"/>
  <sheetData>
    <row r="1" spans="1:9" ht="12.75">
      <c r="A1" s="53" t="s">
        <v>3</v>
      </c>
      <c r="B1" s="61" t="s">
        <v>48</v>
      </c>
      <c r="C1" s="53" t="s">
        <v>3</v>
      </c>
      <c r="D1" s="54" t="s">
        <v>48</v>
      </c>
      <c r="E1" s="64" t="s">
        <v>3</v>
      </c>
      <c r="F1" s="54" t="s">
        <v>48</v>
      </c>
      <c r="G1" t="s">
        <v>53</v>
      </c>
      <c r="H1" t="s">
        <v>55</v>
      </c>
      <c r="I1" t="s">
        <v>57</v>
      </c>
    </row>
    <row r="2" spans="1:9" ht="13.5" thickBot="1">
      <c r="A2" s="57" t="s">
        <v>49</v>
      </c>
      <c r="B2" s="71" t="s">
        <v>50</v>
      </c>
      <c r="C2" s="57" t="s">
        <v>49</v>
      </c>
      <c r="D2" s="72" t="s">
        <v>50</v>
      </c>
      <c r="E2" s="73" t="s">
        <v>49</v>
      </c>
      <c r="F2" s="72" t="s">
        <v>50</v>
      </c>
      <c r="G2" t="s">
        <v>54</v>
      </c>
      <c r="H2" t="s">
        <v>56</v>
      </c>
      <c r="I2" t="s">
        <v>58</v>
      </c>
    </row>
    <row r="3" spans="1:9" ht="12.75">
      <c r="A3" s="67">
        <v>0.67</v>
      </c>
      <c r="B3" s="68">
        <v>205.24160141672854</v>
      </c>
      <c r="C3" s="67">
        <v>0</v>
      </c>
      <c r="D3" s="69">
        <v>205.24160141672854</v>
      </c>
      <c r="E3" s="70">
        <v>0.335</v>
      </c>
      <c r="F3" s="69">
        <v>205.24160141672854</v>
      </c>
      <c r="G3">
        <f>1+(0.614+58.7*(LOG(E3)+1.095)/F3)^-1</f>
        <v>2.2636864512300763</v>
      </c>
      <c r="H3">
        <f>+G3*F3^2/1000</f>
        <v>95.35578828713444</v>
      </c>
      <c r="I3">
        <f>2*H3*(1+0.2)</f>
        <v>228.85389188912265</v>
      </c>
    </row>
    <row r="4" spans="1:9" ht="12.75">
      <c r="A4" s="59">
        <v>1.67</v>
      </c>
      <c r="B4" s="62">
        <v>303.30848740310057</v>
      </c>
      <c r="C4" s="59">
        <v>0.67</v>
      </c>
      <c r="D4" s="55">
        <v>205.24160141672854</v>
      </c>
      <c r="E4" s="65">
        <v>1.17</v>
      </c>
      <c r="F4" s="55">
        <v>303.30848740310057</v>
      </c>
      <c r="G4">
        <f aca="true" t="shared" si="0" ref="G4:G19">1+(0.614+58.7*(LOG(E4)+1.095)/F4)^-1</f>
        <v>2.1917330763677842</v>
      </c>
      <c r="H4">
        <f aca="true" t="shared" si="1" ref="H4:H19">+G4*F4^2/1000</f>
        <v>201.63076054266486</v>
      </c>
      <c r="I4">
        <f aca="true" t="shared" si="2" ref="I4:I19">2*H4*(1+0.2)</f>
        <v>483.91382530239565</v>
      </c>
    </row>
    <row r="5" spans="1:9" ht="12.75">
      <c r="A5" s="59">
        <v>2.77</v>
      </c>
      <c r="B5" s="62">
        <v>237.2273359318366</v>
      </c>
      <c r="C5" s="59">
        <v>0.67</v>
      </c>
      <c r="D5" s="55">
        <v>303.30848740310057</v>
      </c>
      <c r="E5" s="65">
        <v>2.22</v>
      </c>
      <c r="F5" s="55">
        <v>237.2273359318366</v>
      </c>
      <c r="G5">
        <f t="shared" si="0"/>
        <v>2.030236171162149</v>
      </c>
      <c r="H5">
        <f t="shared" si="1"/>
        <v>114.25521305339548</v>
      </c>
      <c r="I5">
        <f t="shared" si="2"/>
        <v>274.21251132814916</v>
      </c>
    </row>
    <row r="6" spans="1:9" ht="12.75">
      <c r="A6" s="59">
        <v>3.82</v>
      </c>
      <c r="B6" s="62">
        <v>169.4024543257747</v>
      </c>
      <c r="C6" s="59">
        <v>1.67</v>
      </c>
      <c r="D6" s="55">
        <v>303.30848740310057</v>
      </c>
      <c r="E6" s="65">
        <v>3.295</v>
      </c>
      <c r="F6" s="55">
        <v>169.4024543257747</v>
      </c>
      <c r="G6">
        <f t="shared" si="0"/>
        <v>1.852606564137512</v>
      </c>
      <c r="H6">
        <f t="shared" si="1"/>
        <v>53.164605403746506</v>
      </c>
      <c r="I6">
        <f t="shared" si="2"/>
        <v>127.59505296899161</v>
      </c>
    </row>
    <row r="7" spans="1:9" ht="12.75">
      <c r="A7" s="59">
        <v>4.82</v>
      </c>
      <c r="B7" s="62">
        <v>161.48723800468815</v>
      </c>
      <c r="C7" s="59">
        <v>1.67</v>
      </c>
      <c r="D7" s="55">
        <v>237.2273359318366</v>
      </c>
      <c r="E7" s="65">
        <v>4.32</v>
      </c>
      <c r="F7" s="55">
        <v>161.48723800468815</v>
      </c>
      <c r="G7">
        <f t="shared" si="0"/>
        <v>1.8044895055691499</v>
      </c>
      <c r="H7">
        <f t="shared" si="1"/>
        <v>47.05770837015036</v>
      </c>
      <c r="I7">
        <f t="shared" si="2"/>
        <v>112.93850008836085</v>
      </c>
    </row>
    <row r="8" spans="1:9" ht="12.75">
      <c r="A8" s="59">
        <v>5.82</v>
      </c>
      <c r="B8" s="62">
        <v>160.99579276541647</v>
      </c>
      <c r="C8" s="59">
        <v>2.77</v>
      </c>
      <c r="D8" s="55">
        <v>237.2273359318366</v>
      </c>
      <c r="E8" s="65">
        <v>5.32</v>
      </c>
      <c r="F8" s="55">
        <v>160.99579276541647</v>
      </c>
      <c r="G8">
        <f t="shared" si="0"/>
        <v>1.7825246933043661</v>
      </c>
      <c r="H8">
        <f t="shared" si="1"/>
        <v>46.202407767844136</v>
      </c>
      <c r="I8">
        <f t="shared" si="2"/>
        <v>110.88577864282593</v>
      </c>
    </row>
    <row r="9" spans="1:9" ht="12.75">
      <c r="A9" s="59">
        <v>6.82</v>
      </c>
      <c r="B9" s="62">
        <v>166.88895868924695</v>
      </c>
      <c r="C9" s="59">
        <v>2.77</v>
      </c>
      <c r="D9" s="55">
        <v>169.4024543257747</v>
      </c>
      <c r="E9" s="65">
        <v>6.32</v>
      </c>
      <c r="F9" s="55">
        <v>166.88895868924695</v>
      </c>
      <c r="G9">
        <f t="shared" si="0"/>
        <v>1.7807728546150878</v>
      </c>
      <c r="H9">
        <f t="shared" si="1"/>
        <v>49.59795115605242</v>
      </c>
      <c r="I9">
        <f t="shared" si="2"/>
        <v>119.03508277452579</v>
      </c>
    </row>
    <row r="10" spans="1:9" ht="12.75">
      <c r="A10" s="59">
        <v>7.82</v>
      </c>
      <c r="B10" s="62">
        <v>173.91050280524158</v>
      </c>
      <c r="C10" s="59">
        <v>3.82</v>
      </c>
      <c r="D10" s="55">
        <v>169.4024543257747</v>
      </c>
      <c r="E10" s="65">
        <v>7.32</v>
      </c>
      <c r="F10" s="55">
        <v>173.91050280524158</v>
      </c>
      <c r="G10">
        <f t="shared" si="0"/>
        <v>1.784071653453831</v>
      </c>
      <c r="H10">
        <f t="shared" si="1"/>
        <v>53.95900271586753</v>
      </c>
      <c r="I10">
        <f t="shared" si="2"/>
        <v>129.50160651808207</v>
      </c>
    </row>
    <row r="11" spans="1:9" ht="12.75">
      <c r="A11" s="59">
        <v>8.92</v>
      </c>
      <c r="B11" s="62">
        <v>195.64135590437516</v>
      </c>
      <c r="C11" s="59">
        <v>3.82</v>
      </c>
      <c r="D11" s="55">
        <v>161.48723800468815</v>
      </c>
      <c r="E11" s="65">
        <v>8.37</v>
      </c>
      <c r="F11" s="55">
        <v>195.64135590437516</v>
      </c>
      <c r="G11">
        <f t="shared" si="0"/>
        <v>1.8200781711278586</v>
      </c>
      <c r="H11">
        <f t="shared" si="1"/>
        <v>69.66447509712852</v>
      </c>
      <c r="I11">
        <f t="shared" si="2"/>
        <v>167.19474023310843</v>
      </c>
    </row>
    <row r="12" spans="1:9" ht="12.75">
      <c r="A12" s="59">
        <v>9.97</v>
      </c>
      <c r="B12" s="62">
        <v>196.7471980619198</v>
      </c>
      <c r="C12" s="59">
        <v>4.82</v>
      </c>
      <c r="D12" s="55">
        <v>161.48723800468815</v>
      </c>
      <c r="E12" s="65">
        <v>9.445</v>
      </c>
      <c r="F12" s="55">
        <v>196.7471980619198</v>
      </c>
      <c r="G12">
        <f t="shared" si="0"/>
        <v>1.8119191437051723</v>
      </c>
      <c r="H12">
        <f t="shared" si="1"/>
        <v>70.13841151722598</v>
      </c>
      <c r="I12">
        <f t="shared" si="2"/>
        <v>168.33218764134233</v>
      </c>
    </row>
    <row r="13" spans="1:9" ht="12.75">
      <c r="A13" s="59">
        <v>11.02</v>
      </c>
      <c r="B13" s="62">
        <v>205.35734523814742</v>
      </c>
      <c r="C13" s="59">
        <v>4.82</v>
      </c>
      <c r="D13" s="55">
        <v>160.99579276541647</v>
      </c>
      <c r="E13" s="65">
        <v>10.495</v>
      </c>
      <c r="F13" s="55">
        <v>205.35734523814742</v>
      </c>
      <c r="G13">
        <f t="shared" si="0"/>
        <v>1.82045278164692</v>
      </c>
      <c r="H13">
        <f t="shared" si="1"/>
        <v>76.77147796700247</v>
      </c>
      <c r="I13">
        <f t="shared" si="2"/>
        <v>184.25154712080592</v>
      </c>
    </row>
    <row r="14" spans="1:9" ht="12.75">
      <c r="A14" s="59">
        <v>12.02</v>
      </c>
      <c r="B14" s="62">
        <v>245.18021605874208</v>
      </c>
      <c r="C14" s="59">
        <v>5.82</v>
      </c>
      <c r="D14" s="55">
        <v>160.99579276541647</v>
      </c>
      <c r="E14" s="65">
        <v>11.52</v>
      </c>
      <c r="F14" s="55">
        <v>245.18021605874208</v>
      </c>
      <c r="G14">
        <f t="shared" si="0"/>
        <v>1.8847297617813679</v>
      </c>
      <c r="H14">
        <f t="shared" si="1"/>
        <v>113.29739786189177</v>
      </c>
      <c r="I14">
        <f t="shared" si="2"/>
        <v>271.91375486854025</v>
      </c>
    </row>
    <row r="15" spans="1:9" ht="12.75">
      <c r="A15" s="59">
        <v>13.07</v>
      </c>
      <c r="B15" s="62">
        <v>200.40636467494602</v>
      </c>
      <c r="C15" s="59">
        <v>5.82</v>
      </c>
      <c r="D15" s="55">
        <v>166.88895868924695</v>
      </c>
      <c r="E15" s="65">
        <v>12.545</v>
      </c>
      <c r="F15" s="55">
        <v>200.40636467494602</v>
      </c>
      <c r="G15">
        <f t="shared" si="0"/>
        <v>1.795875304246212</v>
      </c>
      <c r="H15">
        <f t="shared" si="1"/>
        <v>72.1272208404779</v>
      </c>
      <c r="I15">
        <f t="shared" si="2"/>
        <v>173.10533001714697</v>
      </c>
    </row>
    <row r="16" spans="1:9" ht="12.75">
      <c r="A16" s="59">
        <v>14.07</v>
      </c>
      <c r="B16" s="62">
        <v>256.6771464827441</v>
      </c>
      <c r="C16" s="59">
        <v>6.82</v>
      </c>
      <c r="D16" s="55">
        <v>166.88895868924695</v>
      </c>
      <c r="E16" s="65">
        <v>13.57</v>
      </c>
      <c r="F16" s="55">
        <v>256.6771464827441</v>
      </c>
      <c r="G16">
        <f t="shared" si="0"/>
        <v>1.890131430173042</v>
      </c>
      <c r="H16">
        <f t="shared" si="1"/>
        <v>124.52782675992476</v>
      </c>
      <c r="I16">
        <f t="shared" si="2"/>
        <v>298.8667842238194</v>
      </c>
    </row>
    <row r="17" spans="1:9" ht="12.75">
      <c r="A17" s="59">
        <v>16.17</v>
      </c>
      <c r="B17" s="62">
        <v>192.95389298549742</v>
      </c>
      <c r="C17" s="59">
        <v>6.82</v>
      </c>
      <c r="D17" s="55">
        <v>173.91050280524158</v>
      </c>
      <c r="E17" s="65">
        <v>15.12</v>
      </c>
      <c r="F17" s="55">
        <v>192.95389298549742</v>
      </c>
      <c r="G17">
        <f t="shared" si="0"/>
        <v>1.765720800584523</v>
      </c>
      <c r="H17">
        <f t="shared" si="1"/>
        <v>65.73991277842227</v>
      </c>
      <c r="I17">
        <f t="shared" si="2"/>
        <v>157.77579066821343</v>
      </c>
    </row>
    <row r="18" spans="1:9" ht="12.75">
      <c r="A18" s="59">
        <v>17.22</v>
      </c>
      <c r="B18" s="62">
        <v>246.80965598185745</v>
      </c>
      <c r="C18" s="59">
        <v>7.82</v>
      </c>
      <c r="D18" s="55">
        <v>173.91050280524158</v>
      </c>
      <c r="E18" s="65">
        <v>16.695</v>
      </c>
      <c r="F18" s="55">
        <v>246.80965598185745</v>
      </c>
      <c r="G18">
        <f t="shared" si="0"/>
        <v>1.8582192557146637</v>
      </c>
      <c r="H18">
        <f t="shared" si="1"/>
        <v>113.19343764240725</v>
      </c>
      <c r="I18">
        <f t="shared" si="2"/>
        <v>271.6642503417774</v>
      </c>
    </row>
    <row r="19" spans="1:9" ht="13.5" thickBot="1">
      <c r="A19" s="60">
        <v>17.82</v>
      </c>
      <c r="B19" s="63">
        <v>285.4527765965529</v>
      </c>
      <c r="C19" s="59">
        <v>7.82</v>
      </c>
      <c r="D19" s="55">
        <v>195.64135590437516</v>
      </c>
      <c r="E19" s="66">
        <v>17.52</v>
      </c>
      <c r="F19" s="56">
        <v>285.4527765965529</v>
      </c>
      <c r="G19">
        <f t="shared" si="0"/>
        <v>1.9133321054201669</v>
      </c>
      <c r="H19">
        <f t="shared" si="1"/>
        <v>155.9045903478489</v>
      </c>
      <c r="I19">
        <f t="shared" si="2"/>
        <v>374.17101683483736</v>
      </c>
    </row>
    <row r="20" spans="1:6" ht="12.75">
      <c r="A20" s="58"/>
      <c r="B20" s="58"/>
      <c r="C20" s="59">
        <v>8.92</v>
      </c>
      <c r="D20" s="55">
        <v>195.64135590437516</v>
      </c>
      <c r="E20" s="58"/>
      <c r="F20" s="58"/>
    </row>
    <row r="21" spans="1:6" ht="12.75">
      <c r="A21" s="58"/>
      <c r="B21" s="58"/>
      <c r="C21" s="59">
        <v>8.92</v>
      </c>
      <c r="D21" s="55">
        <v>196.7471980619198</v>
      </c>
      <c r="E21" s="58"/>
      <c r="F21" s="58"/>
    </row>
    <row r="22" spans="1:6" ht="12.75">
      <c r="A22" s="58"/>
      <c r="B22" s="58"/>
      <c r="C22" s="59">
        <v>9.97</v>
      </c>
      <c r="D22" s="55">
        <v>196.7471980619198</v>
      </c>
      <c r="E22" s="58"/>
      <c r="F22" s="58"/>
    </row>
    <row r="23" spans="1:6" ht="12.75">
      <c r="A23" s="58"/>
      <c r="B23" s="58"/>
      <c r="C23" s="59">
        <v>9.97</v>
      </c>
      <c r="D23" s="55">
        <v>205.35734523814742</v>
      </c>
      <c r="E23" s="58"/>
      <c r="F23" s="58"/>
    </row>
    <row r="24" spans="1:6" ht="12.75">
      <c r="A24" s="58"/>
      <c r="B24" s="58"/>
      <c r="C24" s="59">
        <v>11.02</v>
      </c>
      <c r="D24" s="55">
        <v>205.35734523814742</v>
      </c>
      <c r="E24" s="58"/>
      <c r="F24" s="58"/>
    </row>
    <row r="25" spans="1:6" ht="12.75">
      <c r="A25" s="58"/>
      <c r="B25" s="58"/>
      <c r="C25" s="59">
        <v>11.02</v>
      </c>
      <c r="D25" s="55">
        <v>245.18021605874208</v>
      </c>
      <c r="E25" s="58"/>
      <c r="F25" s="58"/>
    </row>
    <row r="26" spans="1:6" ht="12.75">
      <c r="A26" s="58"/>
      <c r="B26" s="58"/>
      <c r="C26" s="59">
        <v>12.02</v>
      </c>
      <c r="D26" s="55">
        <v>245.18021605874208</v>
      </c>
      <c r="E26" s="58"/>
      <c r="F26" s="58"/>
    </row>
    <row r="27" spans="1:6" ht="12.75">
      <c r="A27" s="58"/>
      <c r="B27" s="58"/>
      <c r="C27" s="59">
        <v>12.02</v>
      </c>
      <c r="D27" s="55">
        <v>200.40636467494602</v>
      </c>
      <c r="E27" s="58"/>
      <c r="F27" s="58"/>
    </row>
    <row r="28" spans="1:6" ht="12.75">
      <c r="A28" s="58"/>
      <c r="B28" s="58"/>
      <c r="C28" s="59">
        <v>13.07</v>
      </c>
      <c r="D28" s="55">
        <v>200.40636467494602</v>
      </c>
      <c r="E28" s="58"/>
      <c r="F28" s="58"/>
    </row>
    <row r="29" spans="1:6" ht="12.75">
      <c r="A29" s="58"/>
      <c r="B29" s="58"/>
      <c r="C29" s="59">
        <v>13.07</v>
      </c>
      <c r="D29" s="55">
        <v>256.6771464827441</v>
      </c>
      <c r="E29" s="58"/>
      <c r="F29" s="58"/>
    </row>
    <row r="30" spans="1:6" ht="12.75">
      <c r="A30" s="58"/>
      <c r="B30" s="58"/>
      <c r="C30" s="59">
        <v>14.07</v>
      </c>
      <c r="D30" s="55">
        <v>256.6771464827441</v>
      </c>
      <c r="E30" s="58"/>
      <c r="F30" s="58"/>
    </row>
    <row r="31" spans="1:6" ht="12.75">
      <c r="A31" s="58"/>
      <c r="B31" s="58"/>
      <c r="C31" s="59">
        <v>14.07</v>
      </c>
      <c r="D31" s="55">
        <v>192.95389298549742</v>
      </c>
      <c r="E31" s="58"/>
      <c r="F31" s="58"/>
    </row>
    <row r="32" spans="1:6" ht="12.75">
      <c r="A32" s="58"/>
      <c r="B32" s="58"/>
      <c r="C32" s="59">
        <v>16.17</v>
      </c>
      <c r="D32" s="55">
        <v>192.95389298549742</v>
      </c>
      <c r="E32" s="58"/>
      <c r="F32" s="58"/>
    </row>
    <row r="33" spans="1:6" ht="12.75">
      <c r="A33" s="58"/>
      <c r="B33" s="58"/>
      <c r="C33" s="59">
        <v>16.17</v>
      </c>
      <c r="D33" s="55">
        <v>246.80965598185745</v>
      </c>
      <c r="E33" s="58"/>
      <c r="F33" s="58"/>
    </row>
    <row r="34" spans="1:6" ht="12.75">
      <c r="A34" s="58"/>
      <c r="B34" s="58"/>
      <c r="C34" s="59">
        <v>17.22</v>
      </c>
      <c r="D34" s="55">
        <v>246.80965598185745</v>
      </c>
      <c r="E34" s="58"/>
      <c r="F34" s="58"/>
    </row>
    <row r="35" spans="1:6" ht="12.75">
      <c r="A35" s="58"/>
      <c r="B35" s="58"/>
      <c r="C35" s="59">
        <v>17.22</v>
      </c>
      <c r="D35" s="55">
        <v>285.4527765965529</v>
      </c>
      <c r="E35" s="58"/>
      <c r="F35" s="58"/>
    </row>
    <row r="36" spans="1:6" ht="13.5" thickBot="1">
      <c r="A36" s="58"/>
      <c r="B36" s="58"/>
      <c r="C36" s="60">
        <v>17.82</v>
      </c>
      <c r="D36" s="56">
        <v>285.4527765965529</v>
      </c>
      <c r="E36" s="58"/>
      <c r="F36" s="58"/>
    </row>
  </sheetData>
  <printOptions/>
  <pageMargins left="0.35" right="0.75" top="1" bottom="1" header="0.5" footer="0.5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Casey</dc:creator>
  <cp:keywords/>
  <dc:description/>
  <cp:lastModifiedBy>Paul Mayne</cp:lastModifiedBy>
  <cp:lastPrinted>2000-08-31T16:01:17Z</cp:lastPrinted>
  <dcterms:created xsi:type="dcterms:W3CDTF">1999-06-30T19:38:26Z</dcterms:created>
  <dcterms:modified xsi:type="dcterms:W3CDTF">2001-02-01T13:33:39Z</dcterms:modified>
  <cp:category/>
  <cp:version/>
  <cp:contentType/>
  <cp:contentStatus/>
</cp:coreProperties>
</file>